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735" windowWidth="14805" windowHeight="7380"/>
  </bookViews>
  <sheets>
    <sheet name="Лист1" sheetId="1" r:id="rId1"/>
  </sheets>
  <definedNames>
    <definedName name="_xlnm.Print_Titles" localSheetId="0">Лист1!$5:$9</definedName>
    <definedName name="_xlnm.Print_Area" localSheetId="0">Лист1!$A$1:$L$380</definedName>
  </definedNames>
  <calcPr calcId="145621"/>
</workbook>
</file>

<file path=xl/calcChain.xml><?xml version="1.0" encoding="utf-8"?>
<calcChain xmlns="http://schemas.openxmlformats.org/spreadsheetml/2006/main">
  <c r="G44" i="1" l="1"/>
  <c r="F44" i="1"/>
  <c r="F29" i="1"/>
  <c r="F30" i="1"/>
  <c r="F45" i="1" l="1"/>
  <c r="G30" i="1"/>
  <c r="G29" i="1"/>
  <c r="G335" i="1"/>
  <c r="G332" i="1" s="1"/>
  <c r="F335" i="1"/>
  <c r="G244" i="1"/>
  <c r="F244" i="1"/>
  <c r="F240" i="1" s="1"/>
  <c r="G245" i="1"/>
  <c r="F245" i="1"/>
  <c r="F241" i="1" s="1"/>
  <c r="G311" i="1"/>
  <c r="F311" i="1"/>
  <c r="F308" i="1"/>
  <c r="F305" i="1"/>
  <c r="G308" i="1"/>
  <c r="F148" i="1"/>
  <c r="G148" i="1"/>
  <c r="F17" i="1"/>
  <c r="F14" i="1" s="1"/>
  <c r="F62" i="1"/>
  <c r="G62" i="1"/>
  <c r="G50" i="1"/>
  <c r="G47" i="1"/>
  <c r="F52" i="1"/>
  <c r="F43" i="1" l="1"/>
  <c r="G37" i="1"/>
  <c r="F37" i="1"/>
  <c r="G117" i="1" l="1"/>
  <c r="G118" i="1"/>
  <c r="F118" i="1"/>
  <c r="F117" i="1"/>
  <c r="F357" i="1"/>
  <c r="F356" i="1"/>
  <c r="G344" i="1"/>
  <c r="G341" i="1" s="1"/>
  <c r="F344" i="1"/>
  <c r="F341" i="1" s="1"/>
  <c r="G290" i="1"/>
  <c r="F290" i="1"/>
  <c r="G134" i="1"/>
  <c r="F134" i="1"/>
  <c r="F323" i="1" l="1"/>
  <c r="G323" i="1"/>
  <c r="G317" i="1"/>
  <c r="F317" i="1"/>
  <c r="F246" i="1"/>
  <c r="G246" i="1"/>
  <c r="G242" i="1" s="1"/>
  <c r="G305" i="1"/>
  <c r="G302" i="1"/>
  <c r="F302" i="1"/>
  <c r="G247" i="1"/>
  <c r="G208" i="1"/>
  <c r="F208" i="1"/>
  <c r="G207" i="1"/>
  <c r="F207" i="1"/>
  <c r="G183" i="1"/>
  <c r="F183" i="1"/>
  <c r="F180" i="1" s="1"/>
  <c r="G151" i="1"/>
  <c r="F151" i="1"/>
  <c r="F150" i="1"/>
  <c r="F147" i="1" s="1"/>
  <c r="G150" i="1"/>
  <c r="G147" i="1" s="1"/>
  <c r="F242" i="1" l="1"/>
  <c r="F243" i="1"/>
  <c r="F239" i="1" s="1"/>
  <c r="G243" i="1"/>
  <c r="F320" i="1"/>
  <c r="F41" i="1"/>
  <c r="G63" i="1" l="1"/>
  <c r="F63" i="1"/>
  <c r="G64" i="1"/>
  <c r="F64" i="1"/>
  <c r="F61" i="1" l="1"/>
  <c r="F68" i="1" s="1"/>
  <c r="G61" i="1"/>
  <c r="M22" i="1" l="1"/>
  <c r="M23" i="1"/>
  <c r="M24" i="1"/>
  <c r="M55" i="1"/>
  <c r="M56" i="1"/>
  <c r="M57" i="1"/>
  <c r="F146" i="1" l="1"/>
  <c r="G366" i="1" l="1"/>
  <c r="F366" i="1"/>
  <c r="G365" i="1"/>
  <c r="F365" i="1"/>
  <c r="G77" i="1"/>
  <c r="F77" i="1"/>
  <c r="G76" i="1"/>
  <c r="F76" i="1"/>
  <c r="G142" i="1"/>
  <c r="G139" i="1" s="1"/>
  <c r="F142" i="1"/>
  <c r="F139" i="1" s="1"/>
  <c r="G141" i="1"/>
  <c r="G138" i="1" s="1"/>
  <c r="G137" i="1" s="1"/>
  <c r="F141" i="1"/>
  <c r="G131" i="1"/>
  <c r="F131" i="1"/>
  <c r="G128" i="1"/>
  <c r="F128" i="1"/>
  <c r="G125" i="1"/>
  <c r="F125" i="1"/>
  <c r="F140" i="1" l="1"/>
  <c r="F175" i="1"/>
  <c r="G364" i="1"/>
  <c r="F364" i="1"/>
  <c r="G175" i="1"/>
  <c r="G174" i="1"/>
  <c r="F138" i="1"/>
  <c r="F137" i="1" s="1"/>
  <c r="G140" i="1"/>
  <c r="F174" i="1"/>
  <c r="F374" i="1"/>
  <c r="F346" i="1"/>
  <c r="G357" i="1"/>
  <c r="G370" i="1"/>
  <c r="F370" i="1"/>
  <c r="G367" i="1"/>
  <c r="F367" i="1"/>
  <c r="G358" i="1"/>
  <c r="F358" i="1"/>
  <c r="F247" i="1"/>
  <c r="G316" i="1"/>
  <c r="G299" i="1"/>
  <c r="F299" i="1"/>
  <c r="G257" i="1"/>
  <c r="F257" i="1"/>
  <c r="G252" i="1"/>
  <c r="F252" i="1"/>
  <c r="G182" i="1"/>
  <c r="G99" i="1"/>
  <c r="F99" i="1"/>
  <c r="F73" i="1" s="1"/>
  <c r="G52" i="1"/>
  <c r="F18" i="1"/>
  <c r="F69" i="1" s="1"/>
  <c r="F67" i="1" s="1"/>
  <c r="G18" i="1"/>
  <c r="F332" i="1" l="1"/>
  <c r="F316" i="1"/>
  <c r="G337" i="1"/>
  <c r="F337" i="1"/>
  <c r="G336" i="1"/>
  <c r="F336" i="1"/>
  <c r="F333" i="1" s="1"/>
  <c r="F315" i="1"/>
  <c r="G333" i="1" l="1"/>
  <c r="G331" i="1" s="1"/>
  <c r="G334" i="1"/>
  <c r="F331" i="1"/>
  <c r="F314" i="1"/>
  <c r="F26" i="1"/>
  <c r="G241" i="1"/>
  <c r="F334" i="1"/>
  <c r="F19" i="1"/>
  <c r="F16" i="1" s="1"/>
  <c r="G324" i="1" l="1"/>
  <c r="F324" i="1"/>
  <c r="G320" i="1"/>
  <c r="G345" i="1"/>
  <c r="G342" i="1" s="1"/>
  <c r="F345" i="1"/>
  <c r="F342" i="1" s="1"/>
  <c r="F321" i="1" l="1"/>
  <c r="F319" i="1" s="1"/>
  <c r="F322" i="1"/>
  <c r="G321" i="1"/>
  <c r="G319" i="1" s="1"/>
  <c r="G375" i="1"/>
  <c r="F375" i="1"/>
  <c r="F373" i="1" s="1"/>
  <c r="G343" i="1"/>
  <c r="G346" i="1"/>
  <c r="G356" i="1"/>
  <c r="G374" i="1" s="1"/>
  <c r="G361" i="1"/>
  <c r="F361" i="1"/>
  <c r="G325" i="1"/>
  <c r="F325" i="1"/>
  <c r="G322" i="1"/>
  <c r="G227" i="1"/>
  <c r="F227" i="1"/>
  <c r="G219" i="1"/>
  <c r="G215" i="1"/>
  <c r="F215" i="1"/>
  <c r="G212" i="1"/>
  <c r="F212" i="1"/>
  <c r="G355" i="1" l="1"/>
  <c r="F343" i="1"/>
  <c r="F355" i="1"/>
  <c r="F340" i="1"/>
  <c r="G240" i="1"/>
  <c r="G315" i="1"/>
  <c r="G314" i="1" s="1"/>
  <c r="G180" i="1"/>
  <c r="G209" i="1"/>
  <c r="F209" i="1"/>
  <c r="F182" i="1"/>
  <c r="G195" i="1"/>
  <c r="F195" i="1"/>
  <c r="G149" i="1"/>
  <c r="F149" i="1"/>
  <c r="F179" i="1" l="1"/>
  <c r="F178" i="1" s="1"/>
  <c r="G340" i="1"/>
  <c r="F220" i="1"/>
  <c r="G179" i="1"/>
  <c r="G178" i="1" s="1"/>
  <c r="F219" i="1"/>
  <c r="G220" i="1"/>
  <c r="G206" i="1"/>
  <c r="F206" i="1"/>
  <c r="G146" i="1"/>
  <c r="G155" i="1" l="1"/>
  <c r="F155" i="1"/>
  <c r="G122" i="1"/>
  <c r="F122" i="1"/>
  <c r="G119" i="1"/>
  <c r="F119" i="1"/>
  <c r="G116" i="1"/>
  <c r="F116" i="1"/>
  <c r="G110" i="1"/>
  <c r="F110" i="1"/>
  <c r="G104" i="1"/>
  <c r="F104" i="1"/>
  <c r="G45" i="1"/>
  <c r="G42" i="1" s="1"/>
  <c r="F42" i="1"/>
  <c r="F40" i="1" s="1"/>
  <c r="G28" i="1"/>
  <c r="F28" i="1"/>
  <c r="G17" i="1"/>
  <c r="G68" i="1" s="1"/>
  <c r="G232" i="1"/>
  <c r="F232" i="1"/>
  <c r="G229" i="1"/>
  <c r="F229" i="1"/>
  <c r="G226" i="1"/>
  <c r="G223" i="1" s="1"/>
  <c r="F226" i="1"/>
  <c r="G198" i="1"/>
  <c r="F198" i="1"/>
  <c r="G181" i="1"/>
  <c r="F181" i="1"/>
  <c r="G96" i="1"/>
  <c r="F96" i="1"/>
  <c r="G93" i="1"/>
  <c r="F93" i="1"/>
  <c r="G87" i="1"/>
  <c r="F87" i="1"/>
  <c r="G84" i="1"/>
  <c r="F84" i="1"/>
  <c r="G78" i="1"/>
  <c r="F78" i="1"/>
  <c r="G49" i="1"/>
  <c r="F49" i="1"/>
  <c r="G46" i="1"/>
  <c r="F46" i="1"/>
  <c r="G34" i="1"/>
  <c r="F34" i="1"/>
  <c r="G31" i="1"/>
  <c r="F31" i="1"/>
  <c r="G19" i="1"/>
  <c r="G16" i="1" s="1"/>
  <c r="G14" i="1" l="1"/>
  <c r="G15" i="1"/>
  <c r="G69" i="1"/>
  <c r="F15" i="1"/>
  <c r="F13" i="1" s="1"/>
  <c r="G43" i="1"/>
  <c r="G74" i="1"/>
  <c r="F74" i="1"/>
  <c r="G73" i="1"/>
  <c r="G41" i="1"/>
  <c r="G40" i="1" s="1"/>
  <c r="G13" i="1" l="1"/>
  <c r="G67" i="1"/>
  <c r="G173" i="1"/>
  <c r="F173" i="1"/>
  <c r="G72" i="1"/>
  <c r="F72" i="1"/>
  <c r="G373" i="1"/>
  <c r="G239" i="1" l="1"/>
  <c r="F225" i="1"/>
  <c r="F237" i="1" s="1"/>
  <c r="F378" i="1" s="1"/>
  <c r="G225" i="1"/>
  <c r="G237" i="1" s="1"/>
  <c r="G378" i="1" s="1"/>
  <c r="G75" i="1"/>
  <c r="F27" i="1"/>
  <c r="F25" i="1" s="1"/>
  <c r="G27" i="1"/>
  <c r="G26" i="1"/>
  <c r="G25" i="1" l="1"/>
  <c r="G218" i="1"/>
  <c r="F75" i="1"/>
  <c r="F223" i="1"/>
  <c r="F224" i="1"/>
  <c r="F236" i="1" s="1"/>
  <c r="F377" i="1" s="1"/>
  <c r="F376" i="1" s="1"/>
  <c r="G224" i="1"/>
  <c r="G236" i="1" s="1"/>
  <c r="F218" i="1"/>
  <c r="G235" i="1" l="1"/>
  <c r="G377" i="1"/>
  <c r="G376" i="1" s="1"/>
  <c r="F235" i="1"/>
</calcChain>
</file>

<file path=xl/sharedStrings.xml><?xml version="1.0" encoding="utf-8"?>
<sst xmlns="http://schemas.openxmlformats.org/spreadsheetml/2006/main" count="858" uniqueCount="256">
  <si>
    <t>№ п/п</t>
  </si>
  <si>
    <t>Наименование показателя</t>
  </si>
  <si>
    <t>Финансовое обеспечение</t>
  </si>
  <si>
    <t>Целевой индикатор</t>
  </si>
  <si>
    <t>Код бюджетной классификации</t>
  </si>
  <si>
    <t>Главный распорядитель средств бюджета</t>
  </si>
  <si>
    <t>Целевая статья расходов</t>
  </si>
  <si>
    <t>Источник</t>
  </si>
  <si>
    <t>Наименование</t>
  </si>
  <si>
    <t>Единица измерения</t>
  </si>
  <si>
    <t>План</t>
  </si>
  <si>
    <t>Факт</t>
  </si>
  <si>
    <t>Значение</t>
  </si>
  <si>
    <t>Всего, из них расходы за счет:</t>
  </si>
  <si>
    <t>1. Налоговых и неналоговых доходов, поступлений нецелевого характера</t>
  </si>
  <si>
    <t xml:space="preserve">2. Поступлений целевого характера </t>
  </si>
  <si>
    <t>Х</t>
  </si>
  <si>
    <t>1.</t>
  </si>
  <si>
    <t>1.1.</t>
  </si>
  <si>
    <t>1.2.</t>
  </si>
  <si>
    <t>2.</t>
  </si>
  <si>
    <t>2.1.</t>
  </si>
  <si>
    <t>2.2.</t>
  </si>
  <si>
    <t>2.3.</t>
  </si>
  <si>
    <t>Мероприятие реализовано в 2016 году</t>
  </si>
  <si>
    <t>Мероприятие реализовано в 2017 году</t>
  </si>
  <si>
    <t>Итого по подпрограмме 1 муниципальной программы</t>
  </si>
  <si>
    <t>1.3.</t>
  </si>
  <si>
    <t>1.4.</t>
  </si>
  <si>
    <t>1.5.</t>
  </si>
  <si>
    <t>1.6.</t>
  </si>
  <si>
    <t>1.7.</t>
  </si>
  <si>
    <t>Мероприятие реализовано в 2018 году</t>
  </si>
  <si>
    <t>Итого по подпрограмме 2 муниципальной программы</t>
  </si>
  <si>
    <t>Итого по подпрограмме 3 муниципальной программы</t>
  </si>
  <si>
    <t>1.8.</t>
  </si>
  <si>
    <t>1.9.</t>
  </si>
  <si>
    <t>1.10.</t>
  </si>
  <si>
    <t>Итого по подпрограмме 4 муниципальной программы</t>
  </si>
  <si>
    <t>Мероприятие реализовано в 2015 году</t>
  </si>
  <si>
    <t>3.1.</t>
  </si>
  <si>
    <t>3.2.</t>
  </si>
  <si>
    <t>Итого по подпрограмме 5 муниципальной программы</t>
  </si>
  <si>
    <t>Итого по подпрограмме 6 муниципальной программы</t>
  </si>
  <si>
    <t>3.</t>
  </si>
  <si>
    <t>3.4.</t>
  </si>
  <si>
    <t>4.</t>
  </si>
  <si>
    <t>4.1.</t>
  </si>
  <si>
    <t>5.</t>
  </si>
  <si>
    <t>5.1.</t>
  </si>
  <si>
    <t>Всего по муниципальной программы</t>
  </si>
  <si>
    <t>Цель муниципальной программы: "Улучшение социально-экономической ситуации на территории Русско-Полянского городского поселения Русско-Полянского муниципального района Омской области"</t>
  </si>
  <si>
    <t>Задача 1 муниципальной программы: Созданиие условий для социально-культурного развития Русско-Полянского городского поселения Русско-Полянского муниципального района Омской области</t>
  </si>
  <si>
    <t>1. Налоговых и неналоговых доходов, поступлений нецелевого характера из местного бюджета</t>
  </si>
  <si>
    <t>Основное мероприятие: Мероприятия в области культуры, физической культуры и спорта</t>
  </si>
  <si>
    <t>мероприятие 1: Организация и проведение спортивных соревнований и физкультурно-оздоровительных мероприятий</t>
  </si>
  <si>
    <t>Задача 2 подпрограммы 1 муниципальной программы: :Создание необходимых условий для повышения доступности, количественного и качественного уровня культурных услуг, предоставляемых населению Русско-Полянского городского поселения Русско-Полянского муниципального района Омской области</t>
  </si>
  <si>
    <t xml:space="preserve">Основное мероприятие: "Повышение доступности, количественного и качественного уровня культурных услуг,
 предоставляемых населению"
 </t>
  </si>
  <si>
    <t>Мероприятие 1: Обеспечение участия творческих коллективов, праздников местного значения,проведение культурно-массовых мероприятий</t>
  </si>
  <si>
    <t>Мероприятие 2: Межбюджетные трансферты на осуществление части полномочий в сфере библиотечного обслуживания населения</t>
  </si>
  <si>
    <t>Задача №3 подпрограммы 1:Создание необходимых условий для предоставления мер социальной поддержки отдельных категорий граждан Русско-Полянского городского поселения Русско-Полянского муниципального района Омской области;</t>
  </si>
  <si>
    <t>Основное мероприятие: Содействие занятости населения и предоставление мер социальной поддержки отдельным категориям граждан</t>
  </si>
  <si>
    <t>Мероприятие 4:  Формирование и использование Резервного фонда местной администрации</t>
  </si>
  <si>
    <t>Задача № 2 муниципальной программы: Создание условий для экономического развития Русско-Полянского городского поселения Русско-Полянского муниципального района Омской области</t>
  </si>
  <si>
    <t>Цель подпрограмы 2 муниципальной программы:Создание необходимых условий для развития экономического потенциала Русско-Полянского городского поселения</t>
  </si>
  <si>
    <t>Основное мероприятие "Повышение эффективности деятельности администрации Русско-Полянского городского поселения Русско-Полянского муниципального района Омской области"</t>
  </si>
  <si>
    <t>Мероприятие 1: Руководство и управление в сфере установленных функций органов местного самоуправления  Русско - Полянского городского поселения Руско- Полянского муниципального района Омской области</t>
  </si>
  <si>
    <t>Мероприятие 3: Обеспечение проведения выборов и референдумов</t>
  </si>
  <si>
    <t>1.12.</t>
  </si>
  <si>
    <t>1.13.</t>
  </si>
  <si>
    <t>1.14.</t>
  </si>
  <si>
    <t>Задача 1  подпрограммы 2 муниципальной программы: Создание необходимых условий для эффективной деятельности администрации Русско-Полянского городского поселения</t>
  </si>
  <si>
    <t>Задача №2 подпрограммы 2:Обеспечение необходимых условий для развития жилищного фонда</t>
  </si>
  <si>
    <t>Основное мероприятие:                Развитие жилищного фонда Русско-Полянского городского поселения Русско-Полянского муниципального района Омской области</t>
  </si>
  <si>
    <t>мероприятие 1:                                 Обеспечение мероприятий по капитальному ремонту многоквартирных домов</t>
  </si>
  <si>
    <t>Мероприятие реализовано в 2017году</t>
  </si>
  <si>
    <t>Основное мероприятие: Благоустройство территории Русско-Полянского городского поселения Русско-Полянского муниципального района Омской области</t>
  </si>
  <si>
    <t>мероприятие 1: Уличное освещение</t>
  </si>
  <si>
    <t>Мероприятие реализовано в 2018году</t>
  </si>
  <si>
    <t>Задача №4 подпрограммы 2:Создание необходимых условий для эффективного функционирования водохозяйственного комплекса Русско-Полянского городского поселения.</t>
  </si>
  <si>
    <t>Основное мероприятие: Повышение эффективности функционирования водохозяйственного комплекса поселения</t>
  </si>
  <si>
    <t>мероприятие 1:                                 строительство и реконструкция поселковых водопроводов</t>
  </si>
  <si>
    <t>4.2.</t>
  </si>
  <si>
    <t>мероприятие 2:                                                 капитальный ремонт и ремонт поселковых водопроводов и водозаборных сооружений</t>
  </si>
  <si>
    <t>мероприятие 3:                                "Приобретение и установка локальной станции очистки воды производительностью 24 куб.м в сутки, р.п. Русская Поляна Русско-Полянского муниципального района Омской области"</t>
  </si>
  <si>
    <t>4.3.</t>
  </si>
  <si>
    <t>Задача №3  муниципальной программы: Повышение эффективности качества и надежности поставки коммунальных ресурсов,стимулирование рационального потребления коммунальных услуг населением</t>
  </si>
  <si>
    <t>Цель подпрограммы 3 муниципальной программы: Создание необходимых условий для  обеспечения граждан доступными и качественными жилищно-коммунальными услугами</t>
  </si>
  <si>
    <t>Задача подпрограммы 3 муниципальной программы: Создать необходимые условия для успешного развития жилищно-коммунального комплекса</t>
  </si>
  <si>
    <t>Основное мероприятие:  основное мероприятие: развитие жилищно-коммунального комплекса</t>
  </si>
  <si>
    <t>Мероприятие 1:  Организация в границах поселения теплоснабжения населения</t>
  </si>
  <si>
    <t>мероприятие 2:                               Капитальный ремонт сборной железобетонной дымовой трубы Центральной котельной в р.п. Русская Поляна</t>
  </si>
  <si>
    <t>Мероприятие реализовано в 2016году</t>
  </si>
  <si>
    <t>мероприятие 3:                              Приобретение и установка  технологического оборудования теплотехнического назначения на Центральную котельную р.п. Русская Поляна Русско-Полянского муниципального района Омской области</t>
  </si>
  <si>
    <t>мероприятие 6:                              Проектирование и экспертиза проектно-сметной документации</t>
  </si>
  <si>
    <t>Мероприятие реализовано в 2019 году</t>
  </si>
  <si>
    <t>основное мероприятие: Обеспечение граждан доступными и качественными жилищно-коммунальными услугами</t>
  </si>
  <si>
    <t xml:space="preserve">Задача подрограммы 4 муниципальной программы:Повышение профессионализма и компетентности муниципальных служащих администрации городского поселения, замещающих должности муниципальной службы.  </t>
  </si>
  <si>
    <t>основное мероприятие: Повышение профессионализма и компетентности муниципальных служащих администрации городского поселения, замещающих должности муниципальной службы и организация рабочих мест</t>
  </si>
  <si>
    <t>Мероприятие 1:Оборудование рабочих мест муниципальных служащих</t>
  </si>
  <si>
    <t>Мероприятие 2:  Профессиональная переподготовка муниципальных служащих</t>
  </si>
  <si>
    <t>Цель подпрограмы 5 муниципальной програмы: Цель подпрограмы 5: муниципальной программы: Создание необходимых условий для развития дорожного хозяйства и систем транспортной инфраструктуры Русско-Полянского городского поселения Русско-Полянского муниципального района Омской области</t>
  </si>
  <si>
    <t>Основное мероприятие: Дорожнае фонды</t>
  </si>
  <si>
    <t>Задача №1 подпрограммы 5  муниципальной программы: Модернизация и развитие автомобильных дорог Русско-Полянского городского поселения Русско-Полянского городского поселения Русско-Полянского муниципального района Омской области</t>
  </si>
  <si>
    <t>Цель подпрограммы 6 муниципальной программы:  Повышение качества и результативности мер по противодействию терроризму, обеспечению безопасности дорожного движения, безопасности граждан на территории Русско-Полянского муниципального района, реализации государственной антинаркотической политики.</t>
  </si>
  <si>
    <t>мероприятие 2: Оказание поддержки гражданам и их объединениям, участвующим в охране общественного порядка, создание условий для деятельности народных дружин</t>
  </si>
  <si>
    <t xml:space="preserve">Основное мероприятие: Обеспечение первичных мер пожарной безопасности в границах населённых пунктов поселения </t>
  </si>
  <si>
    <t>Задача 1 подпрограммы 6 муниципальной программы:                                                  Мероприятия, направленные на ликвидацию чрезвычайных ситуаций.</t>
  </si>
  <si>
    <t xml:space="preserve">Основное мероприятие : Обеспечение безопасности дорожного движения в поселении </t>
  </si>
  <si>
    <t>мероприятие 2:  Приобретение дорожных знаков</t>
  </si>
  <si>
    <t>мероприятие 1:  Организация уличного освещения</t>
  </si>
  <si>
    <t>мероприятие 3: Установка светофоров</t>
  </si>
  <si>
    <t>Основное мероприятие:  Создание системы социальной профилактики правонарушений.</t>
  </si>
  <si>
    <t>Мероприятие 1: Ликвидация очагов дикорастущих наркосодержащих растений</t>
  </si>
  <si>
    <t xml:space="preserve"> мероприятие2:  Определение видов обязательных работ, а также объектов и мест отбывания осужденными лицами наказания в виде исправительных работ на территории Русско-Полянского муниципального района Омской области</t>
  </si>
  <si>
    <t>5.2.</t>
  </si>
  <si>
    <t>мероприятие 1: Участие в  организации  и финансировании временного трудоустройства несовершеннолетних в возрасте от 14 до 18 лет в свободное от учебы время</t>
  </si>
  <si>
    <t>мероприятие 2: Участие в организации и финансировании проведения общественных работ</t>
  </si>
  <si>
    <t xml:space="preserve">мероприятие 9: Организация проведения работ по описанию местоположения границ территориальных зон в координатах характерных точек и внесению сведений о границах в государственный кадастр недвижимости                                         </t>
  </si>
  <si>
    <t>Численность получателей государственной услуги по организации временного трудоустройства несовершеннолетних граждан в возрасте от 14 до 18 лет в свободное от учебы время</t>
  </si>
  <si>
    <t>Численность получателей государственной услуги по организации временного трудоустройства безработных граждан, испытывающих трудности в поиске работы</t>
  </si>
  <si>
    <t xml:space="preserve">Степень материально-технического обеспечения процесса голосования на   выборах   в   органы   местного самоуправления  Русско-Полянского городского поселения </t>
  </si>
  <si>
    <t>Уровень оснащения программными продуктами</t>
  </si>
  <si>
    <t>Количество приобретенного технологического оборудования, трубной продукции теплотехнического и водохозяйственного назначения</t>
  </si>
  <si>
    <t>Объем освоения межбюджетных трансфертов, своевременность выполнения обязательств по осуществлению переданных полномочий на организацию в границах поселения теплоснабжения</t>
  </si>
  <si>
    <t>Количество проводимых мероприятий по содержанию мест (площадок) накопления твердых коммунальных отходов</t>
  </si>
  <si>
    <t>Объем освоения межбюджетных трансфертов, своевременность выполнения обязательств по осуществлению переданных полномочий в соответствии с соглашением № 16-с от 01.10.2019 года</t>
  </si>
  <si>
    <t>Уровень оснащённости рабочих мест муниципальных служащих</t>
  </si>
  <si>
    <t>количество муниципальных служащих, прошедших повышение квалификации</t>
  </si>
  <si>
    <t xml:space="preserve">Количество заключенных договоров в год по содержанию автомобильных дорог общего пользования и искуственных сооружений на них </t>
  </si>
  <si>
    <t>Количество осужденных человек, отбывших наказание в виде исправительных работ на территории Русско-Полянского городского поселения</t>
  </si>
  <si>
    <t>единиц</t>
  </si>
  <si>
    <t>человек</t>
  </si>
  <si>
    <t>%</t>
  </si>
  <si>
    <t>м.</t>
  </si>
  <si>
    <t>шт.</t>
  </si>
  <si>
    <t>км.</t>
  </si>
  <si>
    <t>мероприятие 2: Строительство плоскостных спортивных сооружений</t>
  </si>
  <si>
    <t>Задача № 2 к подпрограмме 6: Повышение уровня противопожарной безопасности в поселении</t>
  </si>
  <si>
    <t>Задача № 3  подпрограммы 6:  Совершенствование системы управления деятельности по повышению безопасности дорожного движения, повышения правосознания и ответственности участников дорожного движения, в том числе детей и подростков</t>
  </si>
  <si>
    <t>Цель подпрограммы 1 муниципальной программы: Создание условий для экономического развития Русско-Полянского городского поселения Русско-Полянского муниципального района Омской области</t>
  </si>
  <si>
    <t>Задача 1 подпрограммы 1 муниципальной программы: Создание необходимых условий для развития социально-культурной сферы Русско-Полянского городского поселения Русско-Полянского муниципального района Омской области.</t>
  </si>
  <si>
    <t>Увеличение доли населения, участвующего в спортивных мероприятиях, организованными органами самоуправления</t>
  </si>
  <si>
    <t>Увеличение доли населения, участвующего в культурно-досуговых мероприятиях, организованными органами самоуправления</t>
  </si>
  <si>
    <t>Кол-во учреждений, которым были предоставлены межбюджетные трансферты</t>
  </si>
  <si>
    <t>мероприятие 4:  Формирование и использование Резрвного фонда местной администрации</t>
  </si>
  <si>
    <t>мероприятие 5: Поощрение администраций муниципальных районов Омской области за лучшую организацию органами местного самоуправления муниципальных районов Омской области временного трудоустройства несовершеннолетних в возрасте от 14 до 18 лет в свободное от учебы время</t>
  </si>
  <si>
    <t>Степень качественного и своевременного исполнения специластами администрации документов поставленных на контроль</t>
  </si>
  <si>
    <t>Мероприятие 4:Исполнение судебных актов Российской Федерации и мировых соглашений по возмещению вреда, причинённого гражданину или юридическому лицу в результате незаконных действий (бездействия) муниципальных органов либо должностных лиц этих органов, а также при осуществлении деятельности казённого учреждения</t>
  </si>
  <si>
    <t>Степень уплаты судебных актов и мировых соглашений</t>
  </si>
  <si>
    <t>Отсутствие претензий по ведению первичного воинского учета. Степень своевременной постановки на учет лиц, подлежащих призыву в Армию</t>
  </si>
  <si>
    <t>Процент затрат на содержание муниципальной собственности, находящейся в муниципальной казне</t>
  </si>
  <si>
    <t>Доля предоставленных межбюджетных трансфертов от общей потребности в них</t>
  </si>
  <si>
    <t>Колличество проведенных мероприятий по благоустройству в год</t>
  </si>
  <si>
    <t xml:space="preserve">мероприятие 3: Организация деятельности по накоплению (в том числе раздельному накоплению) твердых коммунальных отходов на территории Русско-Полянского муниципального района Омской области, в пределах полномочий, установленных законодательством Российской Федерации                             </t>
  </si>
  <si>
    <t>мероприятие 1:  Строительство автомобильной дороги в р.п. Русская Поляна к сельскохозяйственному предприятию по переработке зерна</t>
  </si>
  <si>
    <t>Протяженность автомобильных дорог, в отношении которых произведено строительство</t>
  </si>
  <si>
    <t>ед.</t>
  </si>
  <si>
    <t>ед</t>
  </si>
  <si>
    <t>Коллиичество разовых выплат материальной помощи гражданам</t>
  </si>
  <si>
    <t>чел.</t>
  </si>
  <si>
    <t>Мероприятие 3:Межбюджетные трансферты по осуществлению в границах поселения мер по противодействию коррупции в пределах полномочий, установленных законом РФ</t>
  </si>
  <si>
    <t>Мероприятие 2: Обеспечение проведение выборов и референдумов</t>
  </si>
  <si>
    <t>Мероприятие 5: Осуществление государственных полномочий по первичному воинскому учету на территориях, где отсутствуют военные комиссариаты</t>
  </si>
  <si>
    <t>Количество объектов муниципальной собственности, на которые оформлены технические планы за текущий год</t>
  </si>
  <si>
    <t>мероприятие 1:   Приобретение технологического оборудования, трубной продукции теплотехнического и водохозяйственного назначения</t>
  </si>
  <si>
    <t>мероприятие 2:  Межбюджетные трансферты на организацию в границах поселения теплоснабжения населения</t>
  </si>
  <si>
    <t xml:space="preserve">мероприятие 1:  Создание мест (площадок) накопления твердых коммунальных отходов и(или) приобретение контейнеров (бункеров) </t>
  </si>
  <si>
    <t xml:space="preserve">мероприятие 2:  Содержание мест (площадок) накопления твердых коммунальных отходов </t>
  </si>
  <si>
    <t>3. Внебюджетные источники</t>
  </si>
  <si>
    <t>Мероприятие 2:  Проектирование, сторительство,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пользованипя к общественно значимым объектам населеных пунктов, расположенных на сельских территориях, объектам производства и переработки продукции</t>
  </si>
  <si>
    <t>Готовность проектно-сметной документации</t>
  </si>
  <si>
    <t>Мероприятие 3:  Содержание сети автомобильных дорог общего пользования и искусственных сооружений на них</t>
  </si>
  <si>
    <t xml:space="preserve">мероприятие 3.1:  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«Русскополянский детский сад  № 4» по пер. Гагарина, 28 в р.п. Русская Поляна Русско-Полянского муниципального района Омской области; </t>
  </si>
  <si>
    <t xml:space="preserve">мероприяте 3.2:  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БОУ «Русскополянская гимназия № 1» по ул. Ленина, 36 в р.п. Русская Поляна Русско-Полянского муниципального района Омской области;  </t>
  </si>
  <si>
    <t>мероприятие 3.3:  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БОУ «Русскополянская СОШ № 2» по ул. Ленина, 76 в р.п. Русская Поляна Русско-Полянского муниципального района Омской области;</t>
  </si>
  <si>
    <t>мероприятие 4: Капитальный ремонт, ремонт автомобильных дорог общего пользования местного значения в поселениях</t>
  </si>
  <si>
    <t>Мероприятие 5: Выполнение работ по ремонту автомобильных дорог в р.п. Русская Поляна по пер. Ветеранов ВОВ (от ул. Рассохина до ул. Северная, от ул. Северная до ул. Светецкого), по пер. Пролетарскому (от ул. Северная до ул. Степная).</t>
  </si>
  <si>
    <t>Мероприятие 6: Организация дорожной деятельности в отношении автомобильных дорог местного значения в пределах полномочий, установленных законодательством Российской Федерации</t>
  </si>
  <si>
    <t>Мероприятие 7:  Выполнение работ по ремонту автомобильных дорог в р.п. Русская Поляна по пер. Ступникова (от улю 1-я Советская до ул. Северная) по пер Ветеранов ВОВ (от ул. Кирова до дома №9), по пер. Больничный (от ул. Комсомольская до дома №26)</t>
  </si>
  <si>
    <t>Мероприятие 8: Строительство автомобильной дороги в микрорайне "Павловский" р.п. Русская Поляна, ул.Дачная</t>
  </si>
  <si>
    <t>мероприятие 9. Выполнение работ по ремонту автомобильных дорог в р.п. Русская Поляна по ул. Автомобилистов (от д.№ 1А до ул. Горохова), по пер. Южный (от ул. Ленина до ул. Рассохина), по пер. Пролетарский (от ул. Ленина до ул. Рассохина), по пер. Восточный (от ул. Рассохина до дома № 41 по пер.Восточный)</t>
  </si>
  <si>
    <t>мероприятие 10. Выполнение работ по подготовке проектной документации и выполнению инженерных изысканий по объекту "Реконструкция автомобильной дороги по ул. Северная в р.п. Русская Поляна к сельскохозяйственному предприятию по переработке молока, и предприятию по производству асфальтобетонной смеси"</t>
  </si>
  <si>
    <t>Готовность проектной документации</t>
  </si>
  <si>
    <t>2.0.</t>
  </si>
  <si>
    <t>мероприятие 11. Капитальный ремонт, ремонт автомобильных дорог общего пользования местного значения в поселениях</t>
  </si>
  <si>
    <t>Основное мероприятие: Мероприятия по профилактике терроризма и экстремизма</t>
  </si>
  <si>
    <t xml:space="preserve">Количество устраненных уличных правонарушений на территории Русско-Полянского городского поселения народными дружинниками </t>
  </si>
  <si>
    <t>мероприятие 1:                               Приобретение средств пожаротушения</t>
  </si>
  <si>
    <t xml:space="preserve">Степень исполнения расходных обязательств
Русско-Полянского городского поселения
</t>
  </si>
  <si>
    <t>Степень выполнения плана по установке и ремонту приборов уличного освещения</t>
  </si>
  <si>
    <t>Количество уничтоженных дикорастущих наркосодержащих растений</t>
  </si>
  <si>
    <t>га</t>
  </si>
  <si>
    <t>5.3.</t>
  </si>
  <si>
    <t>5.4.</t>
  </si>
  <si>
    <t>Мероприятие: Межбюджетные трансферты на выполнение части полномочий по организации и осуществлению мероприятий по гражданской обороне, защите населения и территории поселения от чрезвычайных ситуаций природного и техногенного характера</t>
  </si>
  <si>
    <t>Мероприятиия по предупреждению и ликвидации последствий чрезвычайных ситуаций природного и техногенного характера</t>
  </si>
  <si>
    <t>Основное мероприятие "Повышение эффективности управления муниципальным имуществом Русско-Полянского городского поселения Русско-Полянскогго муниципального района Омской области</t>
  </si>
  <si>
    <t>Мероприятие 1:Оформление технической документации на объекты недвижимого имущества</t>
  </si>
  <si>
    <t>Мероприятие 2: Приобретение имущества в казну, содержание и обслуживание объектов, находящихся в казне Русско-Полянского городского поселения Русско-Полянского муниципального района Омской области, в том числе получение информации, сведений, документов, необходимых для выполнения функций по управлению собственности Русско-Полянского городского поселения Русско-Полянского муниципального района Омской области</t>
  </si>
  <si>
    <t>Мероприятие 3: Приобритение и сопровождение программных продуктов</t>
  </si>
  <si>
    <t>Колличество объектов муниципальной собственности, на которые оформлена техническая документация за текущий год</t>
  </si>
  <si>
    <t>Мероприятие 4: Оформление кадастровой документации на объекты недвижимого имущества</t>
  </si>
  <si>
    <t>Количество объектов муниципальной собственности, на которые оформлена кадастровая документация за текущий год</t>
  </si>
  <si>
    <t>Мероприятие 5: Оформление технических планов в отношение бесхозяйных газопроводов</t>
  </si>
  <si>
    <t>мероприятие 1:                                 Благоустройство  териитории Русско-Полянского городского поселения Русско-Полянского муниципального района Омской области</t>
  </si>
  <si>
    <t xml:space="preserve">мероприятие 6: Межбюджетные трансферты на осуществление внешнего муницпального финансового контроля  </t>
  </si>
  <si>
    <t>мероприятие 7: Межбюджетные трансферты на выполнение отдельных бюджетных  полномочий финансового органа поселения</t>
  </si>
  <si>
    <t>Степень реализации мероприятия по строительству автомобильных дорог общего пользования местного значения</t>
  </si>
  <si>
    <t>Ввод в эксплуатацию автомобильных дорог общего пользования местного значения</t>
  </si>
  <si>
    <t>Основное мероприятие: Совершенствование механизмов организации и проведение мероприятий по гражданской обороне и предупреждению и ликвидации чрезвычайных ситуаций</t>
  </si>
  <si>
    <t>мероприятие 1:                               Оказание и поддержки гражданам и их объединениям, участвующим в охране общественного порядка, создание условий для деятельности народных дружин</t>
  </si>
  <si>
    <t>Цель подпрограмы 4 муниципальной програмы: Создание необходимых условий для профессиональной подготовки, переподготовки и повышения квалификации.</t>
  </si>
  <si>
    <t>Объем освоения межбюджетных трансфертов, своевременность выполнения обязательств</t>
  </si>
  <si>
    <t xml:space="preserve">Количество заключенных договоров в год  </t>
  </si>
  <si>
    <t>Задача №3 подпрограммы 2:Обеспечение необходимых условий для благоустройства территории Русско-Полянского городского поселения;</t>
  </si>
  <si>
    <t>7010120010/7010110010</t>
  </si>
  <si>
    <t>7010320010/7010370140</t>
  </si>
  <si>
    <t>7020271460/70202S1460</t>
  </si>
  <si>
    <t>7050120040/7050170650</t>
  </si>
  <si>
    <t>4</t>
  </si>
  <si>
    <t>Основное мероприятие: Организация ритуальных услуг и содержание мест захоронения</t>
  </si>
  <si>
    <t>4.1</t>
  </si>
  <si>
    <t>Мероприятие 1: Организация ретуальных услуг и содержание мест захоронения</t>
  </si>
  <si>
    <t>Количество заключенных договоров на организацию захоронения</t>
  </si>
  <si>
    <t>мероприятие 8: Межбюджетные трансферты на обеспечение малоимущих граждан нуждающихся в улучшение жилищных условий, жилищных помещений и переселению граждан из аварийного жилищного фонда</t>
  </si>
  <si>
    <t>Количество созданных мест (площадок) накопления ТКО с контейнерами (бункерами)</t>
  </si>
  <si>
    <t>мероприятие 12:Выполнение работ по ремонту автомобильных дорог в р.п. Русская Поляна по  пер. Садовый (от ул. Комсомольская до ул. Ленина), по пер. Пролетарский (от ул. Кирова до ул. Беляева), по пер. Восточный (от дома № 41 до дома № 24), по пер. Малый (от ул. Беляева до ул. Мельничная)</t>
  </si>
  <si>
    <t xml:space="preserve">мероприятие 13: Выполнение работ по ремонту автомобильной дороги по пер.  Южный (от ул. Рассохина до дома № 9 ул. Победы) в р.п. Русская Поляна </t>
  </si>
  <si>
    <t>Площадь автомобильных дорог местного значения, в отношении которых будет произведен ремонт</t>
  </si>
  <si>
    <t>Площадь автомобильной дороги местного значения, в отношении которой будет произведен ремонт</t>
  </si>
  <si>
    <t>тыс. кв.м</t>
  </si>
  <si>
    <t>70501S0340/7050170340</t>
  </si>
  <si>
    <t>7030420010/70304S1890/7030471890</t>
  </si>
  <si>
    <t>Уровень обеспеченности местами (площадками) накопления ТКО с контейнерами (бункерами)</t>
  </si>
  <si>
    <t>7020129980/7020119980</t>
  </si>
  <si>
    <t>Мероприятие 6: Оформление технических планов в отношении бесхозяйных сетей жилищно-коммунального хозяйства</t>
  </si>
  <si>
    <t>7020220040/7020272470/70202S2470</t>
  </si>
  <si>
    <t>Количество бесхозяйных сетей жилищно-коммунального хозяйства, в отношении которых подготовлены технические планы за текущий год (ед.)</t>
  </si>
  <si>
    <t>70501S0050/7050170050</t>
  </si>
  <si>
    <t xml:space="preserve">ОТЧЕТ
о реализации муниципальной программы Русско-Полянского городского поселения Русско-Полянского
муниципального района Омской области 
«Развитие экономического потенциала Русско-Полянского городского поселения Русско-Полянского муниципального района Омской области» 
на 1 января 2025 года
</t>
  </si>
  <si>
    <t>3.5.</t>
  </si>
  <si>
    <t>мероприятие 3: Реализация инициативных проектов в сфере культуры на территории муниципальных образовании Омской области</t>
  </si>
  <si>
    <t>70102S1410/7010271410</t>
  </si>
  <si>
    <t>Объем (рублей) 2024 год</t>
  </si>
  <si>
    <t>Всего 2024год</t>
  </si>
  <si>
    <t>2024 год</t>
  </si>
  <si>
    <t>Количество реализованных инициативных проектов</t>
  </si>
  <si>
    <t>Мероприятие на 2024 год не запланировано</t>
  </si>
  <si>
    <t>1.11.</t>
  </si>
  <si>
    <t xml:space="preserve">мероприятие14:Выполнение работ по ремонту автомобильных дорог в р.п. Русская Поляна по пер. Пролетарский (от ул. Рассохина до ул. 1-я Советская, от ул. 1-я Советская до ул. Северная), ул. Рассохина (от дома № 2 до пер. Гагарина), ул. Целинная (от пер. Пролетарский до пер. Восточный, от пер. Восточный до пер. Октябрьский), пер. Южный (от ул. Северная, протяженностью 158 м.), ул. 25 лет Целины, ул. Кирова (от пер. Восточный до пер. Первомайский)         </t>
  </si>
  <si>
    <t>70501А3723</t>
  </si>
  <si>
    <t>Произведен капитальный ремонт( ремонт) автомобильных дорог местного значения</t>
  </si>
  <si>
    <t>2.4.</t>
  </si>
  <si>
    <t>мероприятие15:Выполнение работ по ремонту автомобильных дорог в р.п. Русская Поляна по ул. Кирова (от пер. Ступникова до дома № 46)</t>
  </si>
  <si>
    <t>Приложение №1 к Распоряжению Администрации Русско-Полянского городского поселения Русско-Полянского муниципального района Омской области от 11.04.2025 № 41-р</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</si>
</sst>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Times New Roman"/>
      <family val="1"/>
      <charset val="204"/>
    </font>
    <font>
      <sz val="14"/>
      <color theme="1"/>
      <name val="Times New Roman"/>
      <family val="1"/>
      <charset val="204"/>
    </font>
    <font>
      <b/>
      <sz val="11"/>
      <color theme="1"/>
      <name val="Times New Roman"/>
      <family val="1"/>
      <charset val="204"/>
    </font>
    <font>
      <sz val="11"/>
      <name val="Times New Roman"/>
      <family val="1"/>
      <charset val="204"/>
    </font>
    <font>
      <sz val="11"/>
      <color rgb="FF00206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3">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0" fillId="3" borderId="0" xfId="0" applyFill="1"/>
    <xf numFmtId="2" fontId="0" fillId="0" borderId="0" xfId="0" applyNumberFormat="1"/>
    <xf numFmtId="2" fontId="1" fillId="0" borderId="0" xfId="0" applyNumberFormat="1" applyFont="1" applyAlignment="1">
      <alignment vertical="center" wrapText="1"/>
    </xf>
    <xf numFmtId="0" fontId="0" fillId="2" borderId="0" xfId="0" applyFill="1"/>
    <xf numFmtId="2" fontId="0" fillId="2" borderId="0" xfId="0" applyNumberFormat="1" applyFill="1"/>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vertical="center" wrapText="1"/>
    </xf>
    <xf numFmtId="0" fontId="3" fillId="0" borderId="5" xfId="0" applyFont="1" applyFill="1" applyBorder="1" applyAlignment="1">
      <alignment vertical="center" wrapText="1"/>
    </xf>
    <xf numFmtId="0" fontId="1" fillId="0" borderId="6"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Fill="1"/>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4" borderId="0" xfId="0" applyFill="1"/>
    <xf numFmtId="2" fontId="0" fillId="0" borderId="0" xfId="0" applyNumberFormat="1" applyFill="1"/>
    <xf numFmtId="2" fontId="1" fillId="2" borderId="1"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1" fillId="2" borderId="7"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2" fontId="1" fillId="2" borderId="0" xfId="0" applyNumberFormat="1" applyFont="1" applyFill="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7" xfId="0" applyFont="1" applyFill="1" applyBorder="1" applyAlignment="1">
      <alignment vertical="center" wrapText="1"/>
    </xf>
    <xf numFmtId="0" fontId="1" fillId="2" borderId="7" xfId="0"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7" xfId="0" applyFont="1" applyFill="1" applyBorder="1" applyAlignment="1">
      <alignment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5" xfId="0"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0" xfId="0" applyAlignment="1">
      <alignment vertical="center" wrapText="1"/>
    </xf>
    <xf numFmtId="0" fontId="0" fillId="0" borderId="12" xfId="0"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6" fontId="1" fillId="0"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6" fontId="1"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 fontId="1" fillId="0" borderId="1"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8" xfId="0" applyFill="1" applyBorder="1" applyAlignment="1">
      <alignment horizontal="center" vertical="center" wrapText="1"/>
    </xf>
    <xf numFmtId="17" fontId="1"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2"/>
  <sheetViews>
    <sheetView tabSelected="1" view="pageBreakPreview" topLeftCell="A339" zoomScale="90" zoomScaleNormal="98" zoomScaleSheetLayoutView="90" workbookViewId="0">
      <selection activeCell="H1" sqref="H1:L1"/>
    </sheetView>
  </sheetViews>
  <sheetFormatPr defaultRowHeight="15" x14ac:dyDescent="0.25"/>
  <cols>
    <col min="1" max="1" width="7.42578125" style="2" customWidth="1"/>
    <col min="2" max="2" width="29.7109375" style="1" customWidth="1"/>
    <col min="3" max="3" width="14" style="1" customWidth="1"/>
    <col min="4" max="4" width="13.7109375" style="1" customWidth="1"/>
    <col min="5" max="5" width="26.5703125" style="1" customWidth="1"/>
    <col min="6" max="6" width="15.140625" style="4" customWidth="1"/>
    <col min="7" max="7" width="15.85546875" style="4" customWidth="1"/>
    <col min="8" max="8" width="21.85546875" style="1" customWidth="1"/>
    <col min="9" max="9" width="11.85546875" style="1" customWidth="1"/>
    <col min="10" max="10" width="9.140625" style="1"/>
    <col min="11" max="12" width="9" style="1" customWidth="1"/>
    <col min="13" max="13" width="15.28515625" customWidth="1"/>
    <col min="14" max="15" width="10.7109375" bestFit="1" customWidth="1"/>
  </cols>
  <sheetData>
    <row r="1" spans="1:13" ht="85.5" customHeight="1" x14ac:dyDescent="0.25">
      <c r="A1" s="3"/>
      <c r="B1" s="4"/>
      <c r="C1" s="4"/>
      <c r="D1" s="4"/>
      <c r="E1" s="4"/>
      <c r="H1" s="170" t="s">
        <v>255</v>
      </c>
      <c r="I1" s="170"/>
      <c r="J1" s="170"/>
      <c r="K1" s="170"/>
      <c r="L1" s="170"/>
    </row>
    <row r="2" spans="1:13" x14ac:dyDescent="0.25">
      <c r="A2" s="3"/>
      <c r="B2" s="4"/>
      <c r="C2" s="4"/>
      <c r="D2" s="4"/>
      <c r="E2" s="4"/>
      <c r="H2" s="4"/>
      <c r="I2" s="4"/>
      <c r="J2" s="4"/>
      <c r="K2" s="4"/>
      <c r="L2" s="4"/>
    </row>
    <row r="3" spans="1:13" ht="95.25" customHeight="1" x14ac:dyDescent="0.25">
      <c r="A3" s="171" t="s">
        <v>240</v>
      </c>
      <c r="B3" s="171"/>
      <c r="C3" s="171"/>
      <c r="D3" s="171"/>
      <c r="E3" s="171"/>
      <c r="F3" s="171"/>
      <c r="G3" s="171"/>
      <c r="H3" s="171"/>
      <c r="I3" s="171"/>
      <c r="J3" s="171"/>
      <c r="K3" s="171"/>
      <c r="L3" s="171"/>
    </row>
    <row r="4" spans="1:13" x14ac:dyDescent="0.25">
      <c r="A4" s="3"/>
      <c r="B4" s="4"/>
      <c r="C4" s="4"/>
      <c r="D4" s="4"/>
      <c r="E4" s="4"/>
      <c r="H4" s="4"/>
      <c r="I4" s="4"/>
      <c r="J4" s="4"/>
      <c r="K4" s="4"/>
      <c r="L4" s="4"/>
    </row>
    <row r="5" spans="1:13" ht="30" customHeight="1" x14ac:dyDescent="0.25">
      <c r="A5" s="115" t="s">
        <v>0</v>
      </c>
      <c r="B5" s="115" t="s">
        <v>1</v>
      </c>
      <c r="C5" s="164" t="s">
        <v>2</v>
      </c>
      <c r="D5" s="165"/>
      <c r="E5" s="165"/>
      <c r="F5" s="165"/>
      <c r="G5" s="166"/>
      <c r="H5" s="164" t="s">
        <v>3</v>
      </c>
      <c r="I5" s="165"/>
      <c r="J5" s="165"/>
      <c r="K5" s="165"/>
      <c r="L5" s="166"/>
      <c r="M5" s="11"/>
    </row>
    <row r="6" spans="1:13" ht="32.25" customHeight="1" x14ac:dyDescent="0.25">
      <c r="A6" s="116"/>
      <c r="B6" s="116"/>
      <c r="C6" s="164" t="s">
        <v>4</v>
      </c>
      <c r="D6" s="166"/>
      <c r="E6" s="115" t="s">
        <v>7</v>
      </c>
      <c r="F6" s="164" t="s">
        <v>244</v>
      </c>
      <c r="G6" s="166"/>
      <c r="H6" s="115" t="s">
        <v>8</v>
      </c>
      <c r="I6" s="115" t="s">
        <v>9</v>
      </c>
      <c r="J6" s="164" t="s">
        <v>12</v>
      </c>
      <c r="K6" s="165"/>
      <c r="L6" s="166"/>
      <c r="M6" s="11"/>
    </row>
    <row r="7" spans="1:13" ht="32.25" customHeight="1" x14ac:dyDescent="0.25">
      <c r="A7" s="116"/>
      <c r="B7" s="116"/>
      <c r="C7" s="115" t="s">
        <v>5</v>
      </c>
      <c r="D7" s="115" t="s">
        <v>6</v>
      </c>
      <c r="E7" s="116"/>
      <c r="F7" s="115" t="s">
        <v>10</v>
      </c>
      <c r="G7" s="115" t="s">
        <v>11</v>
      </c>
      <c r="H7" s="116"/>
      <c r="I7" s="116"/>
      <c r="J7" s="115" t="s">
        <v>245</v>
      </c>
      <c r="K7" s="164" t="s">
        <v>246</v>
      </c>
      <c r="L7" s="166"/>
      <c r="M7" s="11"/>
    </row>
    <row r="8" spans="1:13" ht="30.75" customHeight="1" x14ac:dyDescent="0.25">
      <c r="A8" s="163"/>
      <c r="B8" s="163"/>
      <c r="C8" s="163"/>
      <c r="D8" s="163"/>
      <c r="E8" s="163"/>
      <c r="F8" s="163"/>
      <c r="G8" s="163"/>
      <c r="H8" s="163"/>
      <c r="I8" s="163"/>
      <c r="J8" s="163"/>
      <c r="K8" s="5" t="s">
        <v>10</v>
      </c>
      <c r="L8" s="5" t="s">
        <v>11</v>
      </c>
      <c r="M8" s="11"/>
    </row>
    <row r="9" spans="1:13" x14ac:dyDescent="0.25">
      <c r="A9" s="5">
        <v>1</v>
      </c>
      <c r="B9" s="5">
        <v>2</v>
      </c>
      <c r="C9" s="5">
        <v>3</v>
      </c>
      <c r="D9" s="5">
        <v>4</v>
      </c>
      <c r="E9" s="5">
        <v>5</v>
      </c>
      <c r="F9" s="5">
        <v>6</v>
      </c>
      <c r="G9" s="5">
        <v>7</v>
      </c>
      <c r="H9" s="5">
        <v>8</v>
      </c>
      <c r="I9" s="5">
        <v>9</v>
      </c>
      <c r="J9" s="5">
        <v>10</v>
      </c>
      <c r="K9" s="5">
        <v>11</v>
      </c>
      <c r="L9" s="5">
        <v>12</v>
      </c>
      <c r="M9" s="11"/>
    </row>
    <row r="10" spans="1:13" ht="28.5" customHeight="1" x14ac:dyDescent="0.25">
      <c r="A10" s="172" t="s">
        <v>51</v>
      </c>
      <c r="B10" s="173"/>
      <c r="C10" s="173"/>
      <c r="D10" s="173"/>
      <c r="E10" s="173"/>
      <c r="F10" s="173"/>
      <c r="G10" s="173"/>
      <c r="H10" s="173"/>
      <c r="I10" s="173"/>
      <c r="J10" s="173"/>
      <c r="K10" s="173"/>
      <c r="L10" s="174"/>
      <c r="M10" s="11"/>
    </row>
    <row r="11" spans="1:13" ht="38.25" customHeight="1" x14ac:dyDescent="0.25">
      <c r="A11" s="172" t="s">
        <v>52</v>
      </c>
      <c r="B11" s="173"/>
      <c r="C11" s="173"/>
      <c r="D11" s="173"/>
      <c r="E11" s="173"/>
      <c r="F11" s="173"/>
      <c r="G11" s="173"/>
      <c r="H11" s="173"/>
      <c r="I11" s="173"/>
      <c r="J11" s="173"/>
      <c r="K11" s="173"/>
      <c r="L11" s="174"/>
      <c r="M11" s="11"/>
    </row>
    <row r="12" spans="1:13" ht="36" customHeight="1" x14ac:dyDescent="0.25">
      <c r="A12" s="172" t="s">
        <v>140</v>
      </c>
      <c r="B12" s="173"/>
      <c r="C12" s="173"/>
      <c r="D12" s="173"/>
      <c r="E12" s="173"/>
      <c r="F12" s="173"/>
      <c r="G12" s="173"/>
      <c r="H12" s="173"/>
      <c r="I12" s="173"/>
      <c r="J12" s="173"/>
      <c r="K12" s="173"/>
      <c r="L12" s="174"/>
      <c r="M12" s="11"/>
    </row>
    <row r="13" spans="1:13" ht="28.5" customHeight="1" x14ac:dyDescent="0.25">
      <c r="A13" s="128" t="s">
        <v>141</v>
      </c>
      <c r="B13" s="129"/>
      <c r="C13" s="129"/>
      <c r="D13" s="130"/>
      <c r="E13" s="13" t="s">
        <v>13</v>
      </c>
      <c r="F13" s="36">
        <f>F14+F15</f>
        <v>308242</v>
      </c>
      <c r="G13" s="36">
        <f>G14+G15</f>
        <v>308242</v>
      </c>
      <c r="H13" s="89" t="s">
        <v>16</v>
      </c>
      <c r="I13" s="89" t="s">
        <v>16</v>
      </c>
      <c r="J13" s="89" t="s">
        <v>16</v>
      </c>
      <c r="K13" s="89" t="s">
        <v>16</v>
      </c>
      <c r="L13" s="89" t="s">
        <v>16</v>
      </c>
      <c r="M13" s="11"/>
    </row>
    <row r="14" spans="1:13" ht="61.5" customHeight="1" x14ac:dyDescent="0.25">
      <c r="A14" s="131"/>
      <c r="B14" s="132"/>
      <c r="C14" s="132"/>
      <c r="D14" s="133"/>
      <c r="E14" s="13" t="s">
        <v>53</v>
      </c>
      <c r="F14" s="36">
        <f>F17</f>
        <v>248242</v>
      </c>
      <c r="G14" s="36">
        <f t="shared" ref="F14:G18" si="0">G17</f>
        <v>248242</v>
      </c>
      <c r="H14" s="90"/>
      <c r="I14" s="90"/>
      <c r="J14" s="90"/>
      <c r="K14" s="90"/>
      <c r="L14" s="90"/>
      <c r="M14" s="11"/>
    </row>
    <row r="15" spans="1:13" ht="36" customHeight="1" x14ac:dyDescent="0.25">
      <c r="A15" s="131"/>
      <c r="B15" s="132"/>
      <c r="C15" s="132"/>
      <c r="D15" s="133"/>
      <c r="E15" s="13" t="s">
        <v>15</v>
      </c>
      <c r="F15" s="36">
        <f t="shared" si="0"/>
        <v>60000</v>
      </c>
      <c r="G15" s="36">
        <f t="shared" si="0"/>
        <v>60000</v>
      </c>
      <c r="H15" s="90"/>
      <c r="I15" s="90"/>
      <c r="J15" s="90"/>
      <c r="K15" s="90"/>
      <c r="L15" s="90"/>
      <c r="M15" s="11"/>
    </row>
    <row r="16" spans="1:13" ht="36.75" customHeight="1" x14ac:dyDescent="0.25">
      <c r="A16" s="89" t="s">
        <v>17</v>
      </c>
      <c r="B16" s="89" t="s">
        <v>54</v>
      </c>
      <c r="C16" s="89" t="s">
        <v>16</v>
      </c>
      <c r="D16" s="89" t="s">
        <v>16</v>
      </c>
      <c r="E16" s="13" t="s">
        <v>13</v>
      </c>
      <c r="F16" s="36">
        <f t="shared" si="0"/>
        <v>308242</v>
      </c>
      <c r="G16" s="36">
        <f t="shared" si="0"/>
        <v>308242</v>
      </c>
      <c r="H16" s="89" t="s">
        <v>16</v>
      </c>
      <c r="I16" s="89" t="s">
        <v>16</v>
      </c>
      <c r="J16" s="89" t="s">
        <v>16</v>
      </c>
      <c r="K16" s="89" t="s">
        <v>16</v>
      </c>
      <c r="L16" s="89" t="s">
        <v>16</v>
      </c>
      <c r="M16" s="11"/>
    </row>
    <row r="17" spans="1:13" ht="75" x14ac:dyDescent="0.25">
      <c r="A17" s="90"/>
      <c r="B17" s="90"/>
      <c r="C17" s="90"/>
      <c r="D17" s="90"/>
      <c r="E17" s="13" t="s">
        <v>53</v>
      </c>
      <c r="F17" s="36">
        <f>F20</f>
        <v>248242</v>
      </c>
      <c r="G17" s="36">
        <f t="shared" si="0"/>
        <v>248242</v>
      </c>
      <c r="H17" s="90"/>
      <c r="I17" s="90"/>
      <c r="J17" s="90"/>
      <c r="K17" s="90"/>
      <c r="L17" s="90"/>
      <c r="M17" s="12"/>
    </row>
    <row r="18" spans="1:13" ht="42" customHeight="1" x14ac:dyDescent="0.25">
      <c r="A18" s="90"/>
      <c r="B18" s="91"/>
      <c r="C18" s="90"/>
      <c r="D18" s="90"/>
      <c r="E18" s="13" t="s">
        <v>15</v>
      </c>
      <c r="F18" s="36">
        <f t="shared" si="0"/>
        <v>60000</v>
      </c>
      <c r="G18" s="36">
        <f t="shared" si="0"/>
        <v>60000</v>
      </c>
      <c r="H18" s="90"/>
      <c r="I18" s="90"/>
      <c r="J18" s="90"/>
      <c r="K18" s="90"/>
      <c r="L18" s="90"/>
      <c r="M18" s="12"/>
    </row>
    <row r="19" spans="1:13" ht="39" customHeight="1" x14ac:dyDescent="0.25">
      <c r="A19" s="143" t="s">
        <v>18</v>
      </c>
      <c r="B19" s="92" t="s">
        <v>55</v>
      </c>
      <c r="C19" s="89">
        <v>611</v>
      </c>
      <c r="D19" s="89" t="s">
        <v>216</v>
      </c>
      <c r="E19" s="13" t="s">
        <v>13</v>
      </c>
      <c r="F19" s="36">
        <f>F20+F21</f>
        <v>308242</v>
      </c>
      <c r="G19" s="36">
        <f>G20+G21</f>
        <v>308242</v>
      </c>
      <c r="H19" s="89" t="s">
        <v>142</v>
      </c>
      <c r="I19" s="89" t="s">
        <v>133</v>
      </c>
      <c r="J19" s="89">
        <v>45</v>
      </c>
      <c r="K19" s="89">
        <v>45</v>
      </c>
      <c r="L19" s="89">
        <v>45</v>
      </c>
      <c r="M19" s="11"/>
    </row>
    <row r="20" spans="1:13" ht="75" x14ac:dyDescent="0.25">
      <c r="A20" s="90"/>
      <c r="B20" s="93"/>
      <c r="C20" s="90"/>
      <c r="D20" s="90"/>
      <c r="E20" s="13" t="s">
        <v>53</v>
      </c>
      <c r="F20" s="36">
        <v>248242</v>
      </c>
      <c r="G20" s="36">
        <v>248242</v>
      </c>
      <c r="H20" s="90"/>
      <c r="I20" s="90"/>
      <c r="J20" s="90"/>
      <c r="K20" s="90"/>
      <c r="L20" s="90"/>
      <c r="M20" s="11"/>
    </row>
    <row r="21" spans="1:13" ht="42" customHeight="1" x14ac:dyDescent="0.25">
      <c r="A21" s="90"/>
      <c r="B21" s="93"/>
      <c r="C21" s="90"/>
      <c r="D21" s="90"/>
      <c r="E21" s="16" t="s">
        <v>15</v>
      </c>
      <c r="F21" s="37">
        <v>60000</v>
      </c>
      <c r="G21" s="37">
        <v>60000</v>
      </c>
      <c r="H21" s="90"/>
      <c r="I21" s="90"/>
      <c r="J21" s="90"/>
      <c r="K21" s="90"/>
      <c r="L21" s="90"/>
      <c r="M21" s="11"/>
    </row>
    <row r="22" spans="1:13" ht="42" hidden="1" customHeight="1" x14ac:dyDescent="0.25">
      <c r="A22" s="89" t="s">
        <v>19</v>
      </c>
      <c r="B22" s="89" t="s">
        <v>137</v>
      </c>
      <c r="C22" s="110" t="s">
        <v>39</v>
      </c>
      <c r="D22" s="147"/>
      <c r="E22" s="147"/>
      <c r="F22" s="147"/>
      <c r="G22" s="147"/>
      <c r="H22" s="147"/>
      <c r="I22" s="147"/>
      <c r="J22" s="147"/>
      <c r="K22" s="147"/>
      <c r="L22" s="148"/>
      <c r="M22" s="11">
        <f>(J21+K21+L21)/3*100%</f>
        <v>0</v>
      </c>
    </row>
    <row r="23" spans="1:13" ht="25.5" hidden="1" customHeight="1" x14ac:dyDescent="0.25">
      <c r="A23" s="90"/>
      <c r="B23" s="90"/>
      <c r="C23" s="111"/>
      <c r="D23" s="149"/>
      <c r="E23" s="149"/>
      <c r="F23" s="149"/>
      <c r="G23" s="149"/>
      <c r="H23" s="149"/>
      <c r="I23" s="149"/>
      <c r="J23" s="149"/>
      <c r="K23" s="149"/>
      <c r="L23" s="150"/>
      <c r="M23" s="11">
        <f>(J22+K22+L22)/3*100%</f>
        <v>0</v>
      </c>
    </row>
    <row r="24" spans="1:13" ht="6" hidden="1" customHeight="1" x14ac:dyDescent="0.25">
      <c r="A24" s="91"/>
      <c r="B24" s="91"/>
      <c r="C24" s="112"/>
      <c r="D24" s="151"/>
      <c r="E24" s="151"/>
      <c r="F24" s="151"/>
      <c r="G24" s="151"/>
      <c r="H24" s="151"/>
      <c r="I24" s="151"/>
      <c r="J24" s="151"/>
      <c r="K24" s="151"/>
      <c r="L24" s="152"/>
      <c r="M24" s="11">
        <f>(J23+K23+L23)/3*100%</f>
        <v>0</v>
      </c>
    </row>
    <row r="25" spans="1:13" ht="37.5" customHeight="1" x14ac:dyDescent="0.25">
      <c r="A25" s="128" t="s">
        <v>56</v>
      </c>
      <c r="B25" s="129"/>
      <c r="C25" s="129"/>
      <c r="D25" s="130"/>
      <c r="E25" s="13" t="s">
        <v>13</v>
      </c>
      <c r="F25" s="36">
        <f>F26+F27</f>
        <v>239660</v>
      </c>
      <c r="G25" s="36">
        <f>G26+G27</f>
        <v>239660</v>
      </c>
      <c r="H25" s="89" t="s">
        <v>16</v>
      </c>
      <c r="I25" s="89" t="s">
        <v>16</v>
      </c>
      <c r="J25" s="89" t="s">
        <v>16</v>
      </c>
      <c r="K25" s="89" t="s">
        <v>16</v>
      </c>
      <c r="L25" s="89" t="s">
        <v>16</v>
      </c>
      <c r="M25" s="11"/>
    </row>
    <row r="26" spans="1:13" ht="60" x14ac:dyDescent="0.25">
      <c r="A26" s="131"/>
      <c r="B26" s="132"/>
      <c r="C26" s="132"/>
      <c r="D26" s="133"/>
      <c r="E26" s="13" t="s">
        <v>14</v>
      </c>
      <c r="F26" s="36">
        <f>F29</f>
        <v>239660</v>
      </c>
      <c r="G26" s="36">
        <f>G29</f>
        <v>239660</v>
      </c>
      <c r="H26" s="90"/>
      <c r="I26" s="90"/>
      <c r="J26" s="90"/>
      <c r="K26" s="90"/>
      <c r="L26" s="90"/>
      <c r="M26" s="11"/>
    </row>
    <row r="27" spans="1:13" ht="36" customHeight="1" x14ac:dyDescent="0.25">
      <c r="A27" s="131"/>
      <c r="B27" s="132"/>
      <c r="C27" s="132"/>
      <c r="D27" s="133"/>
      <c r="E27" s="13" t="s">
        <v>15</v>
      </c>
      <c r="F27" s="36">
        <f>F30</f>
        <v>0</v>
      </c>
      <c r="G27" s="36">
        <f>G30</f>
        <v>0</v>
      </c>
      <c r="H27" s="90"/>
      <c r="I27" s="90"/>
      <c r="J27" s="90"/>
      <c r="K27" s="90"/>
      <c r="L27" s="90"/>
      <c r="M27" s="11"/>
    </row>
    <row r="28" spans="1:13" ht="30" x14ac:dyDescent="0.25">
      <c r="A28" s="89" t="s">
        <v>20</v>
      </c>
      <c r="B28" s="160" t="s">
        <v>57</v>
      </c>
      <c r="C28" s="89" t="s">
        <v>16</v>
      </c>
      <c r="D28" s="89" t="s">
        <v>16</v>
      </c>
      <c r="E28" s="13" t="s">
        <v>13</v>
      </c>
      <c r="F28" s="36">
        <f>F29+F30</f>
        <v>239660</v>
      </c>
      <c r="G28" s="36">
        <f>G29+G30</f>
        <v>239660</v>
      </c>
      <c r="H28" s="89" t="s">
        <v>16</v>
      </c>
      <c r="I28" s="89" t="s">
        <v>16</v>
      </c>
      <c r="J28" s="89" t="s">
        <v>16</v>
      </c>
      <c r="K28" s="89" t="s">
        <v>16</v>
      </c>
      <c r="L28" s="89" t="s">
        <v>16</v>
      </c>
      <c r="M28" s="11"/>
    </row>
    <row r="29" spans="1:13" ht="75" x14ac:dyDescent="0.25">
      <c r="A29" s="90"/>
      <c r="B29" s="161"/>
      <c r="C29" s="90"/>
      <c r="D29" s="90"/>
      <c r="E29" s="13" t="s">
        <v>53</v>
      </c>
      <c r="F29" s="36">
        <f>F32+F35+F38</f>
        <v>239660</v>
      </c>
      <c r="G29" s="36">
        <f>G32+G35+G38</f>
        <v>239660</v>
      </c>
      <c r="H29" s="90"/>
      <c r="I29" s="90"/>
      <c r="J29" s="90"/>
      <c r="K29" s="90"/>
      <c r="L29" s="90"/>
      <c r="M29" s="11"/>
    </row>
    <row r="30" spans="1:13" ht="30" x14ac:dyDescent="0.25">
      <c r="A30" s="90"/>
      <c r="B30" s="162"/>
      <c r="C30" s="90"/>
      <c r="D30" s="90"/>
      <c r="E30" s="13" t="s">
        <v>15</v>
      </c>
      <c r="F30" s="36">
        <f>F33+F36+F39</f>
        <v>0</v>
      </c>
      <c r="G30" s="36">
        <f>G33+G36+G39</f>
        <v>0</v>
      </c>
      <c r="H30" s="90"/>
      <c r="I30" s="90"/>
      <c r="J30" s="90"/>
      <c r="K30" s="90"/>
      <c r="L30" s="90"/>
      <c r="M30" s="11"/>
    </row>
    <row r="31" spans="1:13" ht="38.25" customHeight="1" x14ac:dyDescent="0.25">
      <c r="A31" s="89" t="s">
        <v>21</v>
      </c>
      <c r="B31" s="92" t="s">
        <v>58</v>
      </c>
      <c r="C31" s="89">
        <v>611</v>
      </c>
      <c r="D31" s="89">
        <v>7010220010</v>
      </c>
      <c r="E31" s="13" t="s">
        <v>13</v>
      </c>
      <c r="F31" s="36">
        <f>F32+F33</f>
        <v>130000</v>
      </c>
      <c r="G31" s="36">
        <f>G32+G33</f>
        <v>130000</v>
      </c>
      <c r="H31" s="89" t="s">
        <v>143</v>
      </c>
      <c r="I31" s="89" t="s">
        <v>133</v>
      </c>
      <c r="J31" s="89">
        <v>45</v>
      </c>
      <c r="K31" s="89">
        <v>45</v>
      </c>
      <c r="L31" s="89">
        <v>45</v>
      </c>
      <c r="M31" s="11"/>
    </row>
    <row r="32" spans="1:13" ht="75" x14ac:dyDescent="0.25">
      <c r="A32" s="90"/>
      <c r="B32" s="93"/>
      <c r="C32" s="90"/>
      <c r="D32" s="90"/>
      <c r="E32" s="13" t="s">
        <v>53</v>
      </c>
      <c r="F32" s="36">
        <v>130000</v>
      </c>
      <c r="G32" s="36">
        <v>130000</v>
      </c>
      <c r="H32" s="90"/>
      <c r="I32" s="90"/>
      <c r="J32" s="90"/>
      <c r="K32" s="90"/>
      <c r="L32" s="90"/>
      <c r="M32" s="11"/>
    </row>
    <row r="33" spans="1:13" ht="46.5" customHeight="1" x14ac:dyDescent="0.25">
      <c r="A33" s="90"/>
      <c r="B33" s="93"/>
      <c r="C33" s="90"/>
      <c r="D33" s="91"/>
      <c r="E33" s="13" t="s">
        <v>15</v>
      </c>
      <c r="F33" s="36">
        <v>0</v>
      </c>
      <c r="G33" s="36">
        <v>0</v>
      </c>
      <c r="H33" s="90"/>
      <c r="I33" s="90"/>
      <c r="J33" s="90"/>
      <c r="K33" s="90"/>
      <c r="L33" s="90"/>
      <c r="M33" s="11"/>
    </row>
    <row r="34" spans="1:13" ht="38.25" customHeight="1" x14ac:dyDescent="0.25">
      <c r="A34" s="89" t="s">
        <v>22</v>
      </c>
      <c r="B34" s="92" t="s">
        <v>59</v>
      </c>
      <c r="C34" s="89">
        <v>611</v>
      </c>
      <c r="D34" s="89">
        <v>7010280070</v>
      </c>
      <c r="E34" s="13" t="s">
        <v>13</v>
      </c>
      <c r="F34" s="36">
        <f>F35+F36</f>
        <v>109660</v>
      </c>
      <c r="G34" s="36">
        <f>G35+G36</f>
        <v>109660</v>
      </c>
      <c r="H34" s="89" t="s">
        <v>144</v>
      </c>
      <c r="I34" s="89" t="s">
        <v>131</v>
      </c>
      <c r="J34" s="89">
        <v>1</v>
      </c>
      <c r="K34" s="89">
        <v>1</v>
      </c>
      <c r="L34" s="89">
        <v>1</v>
      </c>
      <c r="M34" s="11"/>
    </row>
    <row r="35" spans="1:13" ht="75" x14ac:dyDescent="0.25">
      <c r="A35" s="90"/>
      <c r="B35" s="93"/>
      <c r="C35" s="90"/>
      <c r="D35" s="90"/>
      <c r="E35" s="13" t="s">
        <v>53</v>
      </c>
      <c r="F35" s="36">
        <v>109660</v>
      </c>
      <c r="G35" s="36">
        <v>109660</v>
      </c>
      <c r="H35" s="90"/>
      <c r="I35" s="90"/>
      <c r="J35" s="90"/>
      <c r="K35" s="90"/>
      <c r="L35" s="90"/>
      <c r="M35" s="11"/>
    </row>
    <row r="36" spans="1:13" ht="37.5" customHeight="1" x14ac:dyDescent="0.25">
      <c r="A36" s="90"/>
      <c r="B36" s="93"/>
      <c r="C36" s="90"/>
      <c r="D36" s="90"/>
      <c r="E36" s="13" t="s">
        <v>15</v>
      </c>
      <c r="F36" s="36">
        <v>0</v>
      </c>
      <c r="G36" s="36">
        <v>0</v>
      </c>
      <c r="H36" s="90"/>
      <c r="I36" s="90"/>
      <c r="J36" s="90"/>
      <c r="K36" s="90"/>
      <c r="L36" s="90"/>
      <c r="M36" s="11"/>
    </row>
    <row r="37" spans="1:13" ht="37.5" customHeight="1" x14ac:dyDescent="0.25">
      <c r="A37" s="89" t="s">
        <v>23</v>
      </c>
      <c r="B37" s="92" t="s">
        <v>242</v>
      </c>
      <c r="C37" s="80">
        <v>611</v>
      </c>
      <c r="D37" s="80" t="s">
        <v>243</v>
      </c>
      <c r="E37" s="13" t="s">
        <v>13</v>
      </c>
      <c r="F37" s="53">
        <f>F38+F39</f>
        <v>0</v>
      </c>
      <c r="G37" s="53">
        <f>G38+G39</f>
        <v>0</v>
      </c>
      <c r="H37" s="80" t="s">
        <v>247</v>
      </c>
      <c r="I37" s="80" t="s">
        <v>157</v>
      </c>
      <c r="J37" s="80">
        <v>0</v>
      </c>
      <c r="K37" s="80">
        <v>0</v>
      </c>
      <c r="L37" s="80">
        <v>0</v>
      </c>
      <c r="M37" s="11"/>
    </row>
    <row r="38" spans="1:13" ht="48" customHeight="1" x14ac:dyDescent="0.25">
      <c r="A38" s="90"/>
      <c r="B38" s="93"/>
      <c r="C38" s="80"/>
      <c r="D38" s="80"/>
      <c r="E38" s="13" t="s">
        <v>14</v>
      </c>
      <c r="F38" s="53">
        <v>0</v>
      </c>
      <c r="G38" s="53">
        <v>0</v>
      </c>
      <c r="H38" s="80"/>
      <c r="I38" s="80"/>
      <c r="J38" s="80"/>
      <c r="K38" s="80"/>
      <c r="L38" s="80"/>
      <c r="M38" s="11"/>
    </row>
    <row r="39" spans="1:13" ht="39.75" customHeight="1" x14ac:dyDescent="0.25">
      <c r="A39" s="90"/>
      <c r="B39" s="93"/>
      <c r="C39" s="80"/>
      <c r="D39" s="80"/>
      <c r="E39" s="54" t="s">
        <v>15</v>
      </c>
      <c r="F39" s="53">
        <v>0</v>
      </c>
      <c r="G39" s="53">
        <v>0</v>
      </c>
      <c r="H39" s="80"/>
      <c r="I39" s="80"/>
      <c r="J39" s="80"/>
      <c r="K39" s="80"/>
      <c r="L39" s="80"/>
      <c r="M39" s="11"/>
    </row>
    <row r="40" spans="1:13" ht="33.75" customHeight="1" x14ac:dyDescent="0.25">
      <c r="A40" s="110" t="s">
        <v>60</v>
      </c>
      <c r="B40" s="147"/>
      <c r="C40" s="147"/>
      <c r="D40" s="148"/>
      <c r="E40" s="19" t="s">
        <v>13</v>
      </c>
      <c r="F40" s="36">
        <f>F41+F42</f>
        <v>610720.1100000001</v>
      </c>
      <c r="G40" s="5">
        <f>G41+G42</f>
        <v>610720.1100000001</v>
      </c>
      <c r="H40" s="89" t="s">
        <v>16</v>
      </c>
      <c r="I40" s="89" t="s">
        <v>16</v>
      </c>
      <c r="J40" s="89" t="s">
        <v>16</v>
      </c>
      <c r="K40" s="89" t="s">
        <v>16</v>
      </c>
      <c r="L40" s="89" t="s">
        <v>16</v>
      </c>
      <c r="M40" s="11"/>
    </row>
    <row r="41" spans="1:13" ht="60" x14ac:dyDescent="0.25">
      <c r="A41" s="111"/>
      <c r="B41" s="149"/>
      <c r="C41" s="149"/>
      <c r="D41" s="150"/>
      <c r="E41" s="19" t="s">
        <v>14</v>
      </c>
      <c r="F41" s="5">
        <f>F44</f>
        <v>610720.1100000001</v>
      </c>
      <c r="G41" s="5">
        <f>G44</f>
        <v>610720.1100000001</v>
      </c>
      <c r="H41" s="90"/>
      <c r="I41" s="90"/>
      <c r="J41" s="90"/>
      <c r="K41" s="90"/>
      <c r="L41" s="90"/>
      <c r="M41" s="11"/>
    </row>
    <row r="42" spans="1:13" ht="37.5" customHeight="1" x14ac:dyDescent="0.25">
      <c r="A42" s="112"/>
      <c r="B42" s="151"/>
      <c r="C42" s="151"/>
      <c r="D42" s="152"/>
      <c r="E42" s="19" t="s">
        <v>15</v>
      </c>
      <c r="F42" s="36">
        <f>F45</f>
        <v>0</v>
      </c>
      <c r="G42" s="5">
        <f>G45</f>
        <v>0</v>
      </c>
      <c r="H42" s="91"/>
      <c r="I42" s="91"/>
      <c r="J42" s="91"/>
      <c r="K42" s="91"/>
      <c r="L42" s="91"/>
      <c r="M42" s="11"/>
    </row>
    <row r="43" spans="1:13" ht="38.25" customHeight="1" x14ac:dyDescent="0.25">
      <c r="A43" s="90" t="s">
        <v>44</v>
      </c>
      <c r="B43" s="93" t="s">
        <v>61</v>
      </c>
      <c r="C43" s="90" t="s">
        <v>16</v>
      </c>
      <c r="D43" s="90" t="s">
        <v>16</v>
      </c>
      <c r="E43" s="17" t="s">
        <v>13</v>
      </c>
      <c r="F43" s="39">
        <f>F44+F45</f>
        <v>610720.1100000001</v>
      </c>
      <c r="G43" s="33">
        <f>G44+G45</f>
        <v>610720.1100000001</v>
      </c>
      <c r="H43" s="90" t="s">
        <v>16</v>
      </c>
      <c r="I43" s="90" t="s">
        <v>16</v>
      </c>
      <c r="J43" s="90" t="s">
        <v>16</v>
      </c>
      <c r="K43" s="90" t="s">
        <v>16</v>
      </c>
      <c r="L43" s="90" t="s">
        <v>16</v>
      </c>
      <c r="M43" s="11"/>
    </row>
    <row r="44" spans="1:13" ht="60" x14ac:dyDescent="0.25">
      <c r="A44" s="90"/>
      <c r="B44" s="93"/>
      <c r="C44" s="90"/>
      <c r="D44" s="90"/>
      <c r="E44" s="13" t="s">
        <v>14</v>
      </c>
      <c r="F44" s="44">
        <f>F47+F50+F53+F59</f>
        <v>610720.1100000001</v>
      </c>
      <c r="G44" s="58">
        <f>G47+G50+G53+G59</f>
        <v>610720.1100000001</v>
      </c>
      <c r="H44" s="90"/>
      <c r="I44" s="90"/>
      <c r="J44" s="90"/>
      <c r="K44" s="90"/>
      <c r="L44" s="90"/>
      <c r="M44" s="11"/>
    </row>
    <row r="45" spans="1:13" ht="37.5" customHeight="1" x14ac:dyDescent="0.25">
      <c r="A45" s="90"/>
      <c r="B45" s="93"/>
      <c r="C45" s="90"/>
      <c r="D45" s="90"/>
      <c r="E45" s="13" t="s">
        <v>15</v>
      </c>
      <c r="F45" s="36">
        <f>F48+F51+F60+F54</f>
        <v>0</v>
      </c>
      <c r="G45" s="5">
        <f>G48+G51+G60</f>
        <v>0</v>
      </c>
      <c r="H45" s="90"/>
      <c r="I45" s="90"/>
      <c r="J45" s="90"/>
      <c r="K45" s="90"/>
      <c r="L45" s="90"/>
      <c r="M45" s="11"/>
    </row>
    <row r="46" spans="1:13" ht="38.25" customHeight="1" x14ac:dyDescent="0.25">
      <c r="A46" s="89" t="s">
        <v>40</v>
      </c>
      <c r="B46" s="92" t="s">
        <v>116</v>
      </c>
      <c r="C46" s="89">
        <v>611</v>
      </c>
      <c r="D46" s="89">
        <v>7010320020</v>
      </c>
      <c r="E46" s="13" t="s">
        <v>13</v>
      </c>
      <c r="F46" s="5">
        <f>F47+F48</f>
        <v>337179.77</v>
      </c>
      <c r="G46" s="5">
        <f>G47+G48</f>
        <v>337179.77</v>
      </c>
      <c r="H46" s="89" t="s">
        <v>119</v>
      </c>
      <c r="I46" s="89" t="s">
        <v>132</v>
      </c>
      <c r="J46" s="89">
        <v>57</v>
      </c>
      <c r="K46" s="89">
        <v>57</v>
      </c>
      <c r="L46" s="89">
        <v>57</v>
      </c>
      <c r="M46" s="11"/>
    </row>
    <row r="47" spans="1:13" ht="60" x14ac:dyDescent="0.25">
      <c r="A47" s="90"/>
      <c r="B47" s="93"/>
      <c r="C47" s="90"/>
      <c r="D47" s="90"/>
      <c r="E47" s="13" t="s">
        <v>14</v>
      </c>
      <c r="F47" s="5">
        <v>337179.77</v>
      </c>
      <c r="G47" s="5">
        <f>F47</f>
        <v>337179.77</v>
      </c>
      <c r="H47" s="90"/>
      <c r="I47" s="90"/>
      <c r="J47" s="90"/>
      <c r="K47" s="90"/>
      <c r="L47" s="90"/>
      <c r="M47" s="11"/>
    </row>
    <row r="48" spans="1:13" ht="37.5" customHeight="1" x14ac:dyDescent="0.25">
      <c r="A48" s="90"/>
      <c r="B48" s="93"/>
      <c r="C48" s="90"/>
      <c r="D48" s="90"/>
      <c r="E48" s="13" t="s">
        <v>15</v>
      </c>
      <c r="F48" s="5">
        <v>0</v>
      </c>
      <c r="G48" s="5">
        <v>0</v>
      </c>
      <c r="H48" s="90"/>
      <c r="I48" s="90"/>
      <c r="J48" s="90"/>
      <c r="K48" s="90"/>
      <c r="L48" s="90"/>
      <c r="M48" s="11"/>
    </row>
    <row r="49" spans="1:13" ht="38.25" customHeight="1" x14ac:dyDescent="0.25">
      <c r="A49" s="143" t="s">
        <v>41</v>
      </c>
      <c r="B49" s="92" t="s">
        <v>117</v>
      </c>
      <c r="C49" s="89">
        <v>611</v>
      </c>
      <c r="D49" s="89" t="s">
        <v>217</v>
      </c>
      <c r="E49" s="13" t="s">
        <v>13</v>
      </c>
      <c r="F49" s="5">
        <f>F50+F51</f>
        <v>273540.34000000003</v>
      </c>
      <c r="G49" s="5">
        <f>G50+G51</f>
        <v>273540.34000000003</v>
      </c>
      <c r="H49" s="89" t="s">
        <v>120</v>
      </c>
      <c r="I49" s="89" t="s">
        <v>132</v>
      </c>
      <c r="J49" s="89">
        <v>3</v>
      </c>
      <c r="K49" s="89">
        <v>3</v>
      </c>
      <c r="L49" s="89">
        <v>3</v>
      </c>
      <c r="M49" s="11"/>
    </row>
    <row r="50" spans="1:13" ht="60" x14ac:dyDescent="0.25">
      <c r="A50" s="90"/>
      <c r="B50" s="93"/>
      <c r="C50" s="90"/>
      <c r="D50" s="90"/>
      <c r="E50" s="13" t="s">
        <v>14</v>
      </c>
      <c r="F50" s="5">
        <v>273540.34000000003</v>
      </c>
      <c r="G50" s="5">
        <f>F50</f>
        <v>273540.34000000003</v>
      </c>
      <c r="H50" s="90"/>
      <c r="I50" s="90"/>
      <c r="J50" s="90"/>
      <c r="K50" s="90"/>
      <c r="L50" s="90"/>
      <c r="M50" s="11"/>
    </row>
    <row r="51" spans="1:13" ht="37.5" customHeight="1" x14ac:dyDescent="0.25">
      <c r="A51" s="90"/>
      <c r="B51" s="93"/>
      <c r="C51" s="90"/>
      <c r="D51" s="90"/>
      <c r="E51" s="16" t="s">
        <v>15</v>
      </c>
      <c r="F51" s="31">
        <v>0</v>
      </c>
      <c r="G51" s="31">
        <v>0</v>
      </c>
      <c r="H51" s="90"/>
      <c r="I51" s="90"/>
      <c r="J51" s="90"/>
      <c r="K51" s="90"/>
      <c r="L51" s="90"/>
      <c r="M51" s="11"/>
    </row>
    <row r="52" spans="1:13" s="25" customFormat="1" ht="27.75" customHeight="1" x14ac:dyDescent="0.25">
      <c r="A52" s="89" t="s">
        <v>45</v>
      </c>
      <c r="B52" s="128" t="s">
        <v>145</v>
      </c>
      <c r="C52" s="80">
        <v>611</v>
      </c>
      <c r="D52" s="80">
        <v>7010329970</v>
      </c>
      <c r="E52" s="15" t="s">
        <v>13</v>
      </c>
      <c r="F52" s="5">
        <f>F53+F54</f>
        <v>0</v>
      </c>
      <c r="G52" s="5">
        <f>G53+G54</f>
        <v>0</v>
      </c>
      <c r="H52" s="80" t="s">
        <v>159</v>
      </c>
      <c r="I52" s="80" t="s">
        <v>160</v>
      </c>
      <c r="J52" s="80">
        <v>0</v>
      </c>
      <c r="K52" s="80">
        <v>0</v>
      </c>
      <c r="L52" s="80">
        <v>0</v>
      </c>
      <c r="M52" s="11"/>
    </row>
    <row r="53" spans="1:13" s="25" customFormat="1" ht="60" x14ac:dyDescent="0.25">
      <c r="A53" s="90"/>
      <c r="B53" s="131"/>
      <c r="C53" s="82"/>
      <c r="D53" s="82"/>
      <c r="E53" s="15" t="s">
        <v>14</v>
      </c>
      <c r="F53" s="5">
        <v>0</v>
      </c>
      <c r="G53" s="5">
        <v>0</v>
      </c>
      <c r="H53" s="82"/>
      <c r="I53" s="82"/>
      <c r="J53" s="82"/>
      <c r="K53" s="82"/>
      <c r="L53" s="82"/>
      <c r="M53" s="11"/>
    </row>
    <row r="54" spans="1:13" s="25" customFormat="1" ht="30.75" customHeight="1" x14ac:dyDescent="0.25">
      <c r="A54" s="90"/>
      <c r="B54" s="131"/>
      <c r="C54" s="82"/>
      <c r="D54" s="82"/>
      <c r="E54" s="15" t="s">
        <v>15</v>
      </c>
      <c r="F54" s="5">
        <v>0</v>
      </c>
      <c r="G54" s="5">
        <v>0</v>
      </c>
      <c r="H54" s="82"/>
      <c r="I54" s="82"/>
      <c r="J54" s="82"/>
      <c r="K54" s="82"/>
      <c r="L54" s="82"/>
      <c r="M54" s="11"/>
    </row>
    <row r="55" spans="1:13" s="25" customFormat="1" ht="17.25" hidden="1" customHeight="1" x14ac:dyDescent="0.25">
      <c r="A55" s="199" t="s">
        <v>45</v>
      </c>
      <c r="B55" s="201" t="s">
        <v>62</v>
      </c>
      <c r="C55" s="179" t="s">
        <v>32</v>
      </c>
      <c r="D55" s="180"/>
      <c r="E55" s="180"/>
      <c r="F55" s="180"/>
      <c r="G55" s="180"/>
      <c r="H55" s="180"/>
      <c r="I55" s="180"/>
      <c r="J55" s="180"/>
      <c r="K55" s="180"/>
      <c r="L55" s="181"/>
      <c r="M55" s="11">
        <f>(J54+K54+L54)/3*100%</f>
        <v>0</v>
      </c>
    </row>
    <row r="56" spans="1:13" s="25" customFormat="1" ht="15" hidden="1" customHeight="1" x14ac:dyDescent="0.25">
      <c r="A56" s="200"/>
      <c r="B56" s="202"/>
      <c r="C56" s="182"/>
      <c r="D56" s="183"/>
      <c r="E56" s="183"/>
      <c r="F56" s="183"/>
      <c r="G56" s="183"/>
      <c r="H56" s="183"/>
      <c r="I56" s="183"/>
      <c r="J56" s="183"/>
      <c r="K56" s="183"/>
      <c r="L56" s="184"/>
      <c r="M56" s="11">
        <f>(J55+K55+L55)/3*100%</f>
        <v>0</v>
      </c>
    </row>
    <row r="57" spans="1:13" s="25" customFormat="1" ht="16.5" hidden="1" customHeight="1" x14ac:dyDescent="0.25">
      <c r="A57" s="200"/>
      <c r="B57" s="202"/>
      <c r="C57" s="185"/>
      <c r="D57" s="186"/>
      <c r="E57" s="186"/>
      <c r="F57" s="186"/>
      <c r="G57" s="186"/>
      <c r="H57" s="186"/>
      <c r="I57" s="186"/>
      <c r="J57" s="186"/>
      <c r="K57" s="186"/>
      <c r="L57" s="187"/>
      <c r="M57" s="11">
        <f>(J56+K56+L56)/3*100%</f>
        <v>0</v>
      </c>
    </row>
    <row r="58" spans="1:13" s="25" customFormat="1" ht="38.25" customHeight="1" x14ac:dyDescent="0.25">
      <c r="A58" s="198" t="s">
        <v>241</v>
      </c>
      <c r="B58" s="92" t="s">
        <v>146</v>
      </c>
      <c r="C58" s="110" t="s">
        <v>248</v>
      </c>
      <c r="D58" s="102"/>
      <c r="E58" s="102"/>
      <c r="F58" s="102"/>
      <c r="G58" s="102"/>
      <c r="H58" s="102"/>
      <c r="I58" s="102"/>
      <c r="J58" s="102"/>
      <c r="K58" s="102"/>
      <c r="L58" s="103"/>
      <c r="M58" s="11"/>
    </row>
    <row r="59" spans="1:13" s="25" customFormat="1" x14ac:dyDescent="0.25">
      <c r="A59" s="90"/>
      <c r="B59" s="93"/>
      <c r="C59" s="111"/>
      <c r="D59" s="105"/>
      <c r="E59" s="105"/>
      <c r="F59" s="105"/>
      <c r="G59" s="105"/>
      <c r="H59" s="105"/>
      <c r="I59" s="105"/>
      <c r="J59" s="105"/>
      <c r="K59" s="105"/>
      <c r="L59" s="106"/>
      <c r="M59" s="11"/>
    </row>
    <row r="60" spans="1:13" s="25" customFormat="1" ht="103.5" customHeight="1" x14ac:dyDescent="0.25">
      <c r="A60" s="90"/>
      <c r="B60" s="93"/>
      <c r="C60" s="112"/>
      <c r="D60" s="108"/>
      <c r="E60" s="108"/>
      <c r="F60" s="108"/>
      <c r="G60" s="108"/>
      <c r="H60" s="108"/>
      <c r="I60" s="108"/>
      <c r="J60" s="108"/>
      <c r="K60" s="108"/>
      <c r="L60" s="109"/>
      <c r="M60" s="11"/>
    </row>
    <row r="61" spans="1:13" s="25" customFormat="1" ht="37.5" customHeight="1" x14ac:dyDescent="0.25">
      <c r="A61" s="85" t="s">
        <v>220</v>
      </c>
      <c r="B61" s="81" t="s">
        <v>221</v>
      </c>
      <c r="C61" s="80" t="s">
        <v>16</v>
      </c>
      <c r="D61" s="80" t="s">
        <v>16</v>
      </c>
      <c r="E61" s="13" t="s">
        <v>13</v>
      </c>
      <c r="F61" s="36">
        <f>F62+F63</f>
        <v>15000</v>
      </c>
      <c r="G61" s="36">
        <f>G62+G63</f>
        <v>15000</v>
      </c>
      <c r="H61" s="80" t="s">
        <v>16</v>
      </c>
      <c r="I61" s="80" t="s">
        <v>16</v>
      </c>
      <c r="J61" s="80" t="s">
        <v>16</v>
      </c>
      <c r="K61" s="80" t="s">
        <v>16</v>
      </c>
      <c r="L61" s="80" t="s">
        <v>16</v>
      </c>
      <c r="M61" s="11"/>
    </row>
    <row r="62" spans="1:13" s="25" customFormat="1" ht="43.5" customHeight="1" x14ac:dyDescent="0.25">
      <c r="A62" s="86"/>
      <c r="B62" s="77"/>
      <c r="C62" s="79"/>
      <c r="D62" s="79"/>
      <c r="E62" s="13" t="s">
        <v>14</v>
      </c>
      <c r="F62" s="36">
        <f>F65</f>
        <v>15000</v>
      </c>
      <c r="G62" s="36">
        <f>G65</f>
        <v>15000</v>
      </c>
      <c r="H62" s="79"/>
      <c r="I62" s="79"/>
      <c r="J62" s="79"/>
      <c r="K62" s="79"/>
      <c r="L62" s="79"/>
      <c r="M62" s="11"/>
    </row>
    <row r="63" spans="1:13" s="25" customFormat="1" ht="37.5" customHeight="1" x14ac:dyDescent="0.25">
      <c r="A63" s="86"/>
      <c r="B63" s="77"/>
      <c r="C63" s="79"/>
      <c r="D63" s="79"/>
      <c r="E63" s="13" t="s">
        <v>15</v>
      </c>
      <c r="F63" s="36">
        <f>F66</f>
        <v>0</v>
      </c>
      <c r="G63" s="36">
        <f>G66</f>
        <v>0</v>
      </c>
      <c r="H63" s="79"/>
      <c r="I63" s="79"/>
      <c r="J63" s="79"/>
      <c r="K63" s="79"/>
      <c r="L63" s="79"/>
      <c r="M63" s="11"/>
    </row>
    <row r="64" spans="1:13" s="25" customFormat="1" ht="37.5" customHeight="1" x14ac:dyDescent="0.25">
      <c r="A64" s="86" t="s">
        <v>222</v>
      </c>
      <c r="B64" s="77" t="s">
        <v>223</v>
      </c>
      <c r="C64" s="79">
        <v>611</v>
      </c>
      <c r="D64" s="79">
        <v>7010420010</v>
      </c>
      <c r="E64" s="13" t="s">
        <v>13</v>
      </c>
      <c r="F64" s="36">
        <f>F65+F66</f>
        <v>15000</v>
      </c>
      <c r="G64" s="36">
        <f>G65+G66</f>
        <v>15000</v>
      </c>
      <c r="H64" s="79" t="s">
        <v>224</v>
      </c>
      <c r="I64" s="79" t="s">
        <v>135</v>
      </c>
      <c r="J64" s="79">
        <v>1</v>
      </c>
      <c r="K64" s="79">
        <v>1</v>
      </c>
      <c r="L64" s="79">
        <v>1</v>
      </c>
      <c r="M64" s="11"/>
    </row>
    <row r="65" spans="1:37" s="25" customFormat="1" ht="44.25" customHeight="1" x14ac:dyDescent="0.25">
      <c r="A65" s="79"/>
      <c r="B65" s="77"/>
      <c r="C65" s="79"/>
      <c r="D65" s="79"/>
      <c r="E65" s="13" t="s">
        <v>14</v>
      </c>
      <c r="F65" s="36">
        <v>15000</v>
      </c>
      <c r="G65" s="36">
        <v>15000</v>
      </c>
      <c r="H65" s="79"/>
      <c r="I65" s="79"/>
      <c r="J65" s="79"/>
      <c r="K65" s="79"/>
      <c r="L65" s="79"/>
      <c r="M65" s="11"/>
    </row>
    <row r="66" spans="1:37" s="25" customFormat="1" ht="37.5" customHeight="1" x14ac:dyDescent="0.25">
      <c r="A66" s="79"/>
      <c r="B66" s="77"/>
      <c r="C66" s="79"/>
      <c r="D66" s="79"/>
      <c r="E66" s="13" t="s">
        <v>15</v>
      </c>
      <c r="F66" s="36">
        <v>0</v>
      </c>
      <c r="G66" s="36">
        <v>0</v>
      </c>
      <c r="H66" s="79"/>
      <c r="I66" s="79"/>
      <c r="J66" s="79"/>
      <c r="K66" s="79"/>
      <c r="L66" s="79"/>
      <c r="M66" s="11"/>
    </row>
    <row r="67" spans="1:37" s="11" customFormat="1" ht="38.25" customHeight="1" x14ac:dyDescent="0.25">
      <c r="A67" s="119" t="s">
        <v>26</v>
      </c>
      <c r="B67" s="120"/>
      <c r="C67" s="117" t="s">
        <v>16</v>
      </c>
      <c r="D67" s="117" t="s">
        <v>16</v>
      </c>
      <c r="E67" s="6" t="s">
        <v>13</v>
      </c>
      <c r="F67" s="40">
        <f>F68+F69</f>
        <v>1173622.1100000001</v>
      </c>
      <c r="G67" s="40">
        <f>G68+G69</f>
        <v>1173622.1100000001</v>
      </c>
      <c r="H67" s="117" t="s">
        <v>16</v>
      </c>
      <c r="I67" s="117" t="s">
        <v>16</v>
      </c>
      <c r="J67" s="117" t="s">
        <v>16</v>
      </c>
      <c r="K67" s="117" t="s">
        <v>16</v>
      </c>
      <c r="L67" s="117" t="s">
        <v>16</v>
      </c>
    </row>
    <row r="68" spans="1:37" s="11" customFormat="1" ht="57" x14ac:dyDescent="0.25">
      <c r="A68" s="121"/>
      <c r="B68" s="122"/>
      <c r="C68" s="118"/>
      <c r="D68" s="118"/>
      <c r="E68" s="6" t="s">
        <v>14</v>
      </c>
      <c r="F68" s="40">
        <f>F17+F29+F44+F53+F61</f>
        <v>1113622.1100000001</v>
      </c>
      <c r="G68" s="40">
        <f>G17+G29+G44+G65</f>
        <v>1113622.1100000001</v>
      </c>
      <c r="H68" s="118"/>
      <c r="I68" s="118"/>
      <c r="J68" s="118"/>
      <c r="K68" s="118"/>
      <c r="L68" s="118"/>
    </row>
    <row r="69" spans="1:37" s="11" customFormat="1" ht="37.5" customHeight="1" x14ac:dyDescent="0.25">
      <c r="A69" s="121"/>
      <c r="B69" s="122"/>
      <c r="C69" s="118"/>
      <c r="D69" s="118"/>
      <c r="E69" s="7" t="s">
        <v>15</v>
      </c>
      <c r="F69" s="41">
        <f>F18+F30+F45</f>
        <v>60000</v>
      </c>
      <c r="G69" s="41">
        <f>G18+G30+G45</f>
        <v>60000</v>
      </c>
      <c r="H69" s="118"/>
      <c r="I69" s="118"/>
      <c r="J69" s="118"/>
      <c r="K69" s="118"/>
      <c r="L69" s="118"/>
    </row>
    <row r="70" spans="1:37" ht="37.5" customHeight="1" x14ac:dyDescent="0.25">
      <c r="A70" s="155" t="s">
        <v>63</v>
      </c>
      <c r="B70" s="156"/>
      <c r="C70" s="156"/>
      <c r="D70" s="156"/>
      <c r="E70" s="156"/>
      <c r="F70" s="156"/>
      <c r="G70" s="156"/>
      <c r="H70" s="156"/>
      <c r="I70" s="156"/>
      <c r="J70" s="156"/>
      <c r="K70" s="156"/>
      <c r="L70" s="157"/>
      <c r="M70" s="11"/>
    </row>
    <row r="71" spans="1:37" ht="23.25" customHeight="1" x14ac:dyDescent="0.25">
      <c r="A71" s="125" t="s">
        <v>64</v>
      </c>
      <c r="B71" s="126"/>
      <c r="C71" s="126"/>
      <c r="D71" s="126"/>
      <c r="E71" s="126"/>
      <c r="F71" s="126"/>
      <c r="G71" s="126"/>
      <c r="H71" s="126"/>
      <c r="I71" s="126"/>
      <c r="J71" s="126"/>
      <c r="K71" s="126"/>
      <c r="L71" s="127"/>
      <c r="M71" s="11"/>
    </row>
    <row r="72" spans="1:37" ht="37.5" customHeight="1" x14ac:dyDescent="0.25">
      <c r="A72" s="128" t="s">
        <v>71</v>
      </c>
      <c r="B72" s="129"/>
      <c r="C72" s="129"/>
      <c r="D72" s="130"/>
      <c r="E72" s="13" t="s">
        <v>13</v>
      </c>
      <c r="F72" s="5">
        <f>F73+F74</f>
        <v>7859428.6299999999</v>
      </c>
      <c r="G72" s="5">
        <f>G73+G74</f>
        <v>7859428.6299999999</v>
      </c>
      <c r="H72" s="89" t="s">
        <v>16</v>
      </c>
      <c r="I72" s="89" t="s">
        <v>16</v>
      </c>
      <c r="J72" s="89" t="s">
        <v>16</v>
      </c>
      <c r="K72" s="89" t="s">
        <v>16</v>
      </c>
      <c r="L72" s="89" t="s">
        <v>16</v>
      </c>
      <c r="M72" s="11"/>
    </row>
    <row r="73" spans="1:37" ht="60" x14ac:dyDescent="0.25">
      <c r="A73" s="131"/>
      <c r="B73" s="132"/>
      <c r="C73" s="132"/>
      <c r="D73" s="133"/>
      <c r="E73" s="13" t="s">
        <v>14</v>
      </c>
      <c r="F73" s="5">
        <f>F76</f>
        <v>6843433.6299999999</v>
      </c>
      <c r="G73" s="5">
        <f>G76</f>
        <v>6843433.6299999999</v>
      </c>
      <c r="H73" s="90"/>
      <c r="I73" s="90"/>
      <c r="J73" s="90"/>
      <c r="K73" s="90"/>
      <c r="L73" s="90"/>
      <c r="M73" s="11"/>
    </row>
    <row r="74" spans="1:37" ht="36" customHeight="1" x14ac:dyDescent="0.25">
      <c r="A74" s="131"/>
      <c r="B74" s="132"/>
      <c r="C74" s="132"/>
      <c r="D74" s="133"/>
      <c r="E74" s="13" t="s">
        <v>15</v>
      </c>
      <c r="F74" s="5">
        <f>F77</f>
        <v>1015995</v>
      </c>
      <c r="G74" s="5">
        <f>G77</f>
        <v>1015995</v>
      </c>
      <c r="H74" s="90"/>
      <c r="I74" s="90"/>
      <c r="J74" s="90"/>
      <c r="K74" s="90"/>
      <c r="L74" s="90"/>
      <c r="M74" s="11"/>
    </row>
    <row r="75" spans="1:37" ht="38.25" customHeight="1" x14ac:dyDescent="0.25">
      <c r="A75" s="89" t="s">
        <v>17</v>
      </c>
      <c r="B75" s="92" t="s">
        <v>65</v>
      </c>
      <c r="C75" s="89" t="s">
        <v>16</v>
      </c>
      <c r="D75" s="89" t="s">
        <v>16</v>
      </c>
      <c r="E75" s="13" t="s">
        <v>13</v>
      </c>
      <c r="F75" s="38">
        <f>F76+F77</f>
        <v>7859428.6299999999</v>
      </c>
      <c r="G75" s="38">
        <f>G76+G77</f>
        <v>7859428.6299999999</v>
      </c>
      <c r="H75" s="89" t="s">
        <v>16</v>
      </c>
      <c r="I75" s="89" t="s">
        <v>16</v>
      </c>
      <c r="J75" s="89" t="s">
        <v>16</v>
      </c>
      <c r="K75" s="89" t="s">
        <v>16</v>
      </c>
      <c r="L75" s="89" t="s">
        <v>16</v>
      </c>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row>
    <row r="76" spans="1:37" ht="60" x14ac:dyDescent="0.25">
      <c r="A76" s="90"/>
      <c r="B76" s="93"/>
      <c r="C76" s="90"/>
      <c r="D76" s="90"/>
      <c r="E76" s="13" t="s">
        <v>14</v>
      </c>
      <c r="F76" s="40">
        <f>F79+F82+F85+F94+F97+F101+F105+F111</f>
        <v>6843433.6299999999</v>
      </c>
      <c r="G76" s="40">
        <f>G79+G82+G85+G94+G97+G101+G105+G111</f>
        <v>6843433.6299999999</v>
      </c>
      <c r="H76" s="90"/>
      <c r="I76" s="90"/>
      <c r="J76" s="90"/>
      <c r="K76" s="90"/>
      <c r="L76" s="90"/>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1:37" ht="37.5" customHeight="1" x14ac:dyDescent="0.25">
      <c r="A77" s="90"/>
      <c r="B77" s="93"/>
      <c r="C77" s="90"/>
      <c r="D77" s="90"/>
      <c r="E77" s="13" t="s">
        <v>15</v>
      </c>
      <c r="F77" s="40">
        <f>F80+F83+F86+F95+F98+F103+F106+F112</f>
        <v>1015995</v>
      </c>
      <c r="G77" s="40">
        <f>G80+G83+G86+G95+G98+G103+G106+G112</f>
        <v>1015995</v>
      </c>
      <c r="H77" s="90"/>
      <c r="I77" s="90"/>
      <c r="J77" s="90"/>
      <c r="K77" s="90"/>
      <c r="L77" s="90"/>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row>
    <row r="78" spans="1:37" ht="38.25" customHeight="1" x14ac:dyDescent="0.25">
      <c r="A78" s="89" t="s">
        <v>18</v>
      </c>
      <c r="B78" s="92" t="s">
        <v>66</v>
      </c>
      <c r="C78" s="89">
        <v>611</v>
      </c>
      <c r="D78" s="89" t="s">
        <v>235</v>
      </c>
      <c r="E78" s="13" t="s">
        <v>13</v>
      </c>
      <c r="F78" s="5">
        <f>F79+F80</f>
        <v>6512580.1399999997</v>
      </c>
      <c r="G78" s="5">
        <f>G79+G80</f>
        <v>6512580.1399999997</v>
      </c>
      <c r="H78" s="89" t="s">
        <v>147</v>
      </c>
      <c r="I78" s="89" t="s">
        <v>133</v>
      </c>
      <c r="J78" s="89">
        <v>100</v>
      </c>
      <c r="K78" s="89">
        <v>100</v>
      </c>
      <c r="L78" s="89">
        <v>100</v>
      </c>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1:37" ht="60" x14ac:dyDescent="0.25">
      <c r="A79" s="90"/>
      <c r="B79" s="93"/>
      <c r="C79" s="90"/>
      <c r="D79" s="90"/>
      <c r="E79" s="13" t="s">
        <v>14</v>
      </c>
      <c r="F79" s="5">
        <v>6512580.1399999997</v>
      </c>
      <c r="G79" s="5">
        <v>6512580.1399999997</v>
      </c>
      <c r="H79" s="90"/>
      <c r="I79" s="90"/>
      <c r="J79" s="90"/>
      <c r="K79" s="90"/>
      <c r="L79" s="90"/>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row>
    <row r="80" spans="1:37" ht="37.5" customHeight="1" x14ac:dyDescent="0.25">
      <c r="A80" s="90"/>
      <c r="B80" s="93"/>
      <c r="C80" s="90"/>
      <c r="D80" s="90"/>
      <c r="E80" s="13" t="s">
        <v>15</v>
      </c>
      <c r="F80" s="36">
        <v>0</v>
      </c>
      <c r="G80" s="36">
        <v>0</v>
      </c>
      <c r="H80" s="90"/>
      <c r="I80" s="90"/>
      <c r="J80" s="90"/>
      <c r="K80" s="90"/>
      <c r="L80" s="90"/>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1:41" ht="37.5" customHeight="1" x14ac:dyDescent="0.25">
      <c r="A81" s="158" t="s">
        <v>19</v>
      </c>
      <c r="B81" s="81" t="s">
        <v>162</v>
      </c>
      <c r="C81" s="111" t="s">
        <v>248</v>
      </c>
      <c r="D81" s="105"/>
      <c r="E81" s="105"/>
      <c r="F81" s="105"/>
      <c r="G81" s="105"/>
      <c r="H81" s="105"/>
      <c r="I81" s="105"/>
      <c r="J81" s="105"/>
      <c r="K81" s="105"/>
      <c r="L81" s="10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row>
    <row r="82" spans="1:41" ht="37.5" customHeight="1" x14ac:dyDescent="0.25">
      <c r="A82" s="82"/>
      <c r="B82" s="159"/>
      <c r="C82" s="153"/>
      <c r="D82" s="105"/>
      <c r="E82" s="105"/>
      <c r="F82" s="105"/>
      <c r="G82" s="105"/>
      <c r="H82" s="105"/>
      <c r="I82" s="105"/>
      <c r="J82" s="105"/>
      <c r="K82" s="105"/>
      <c r="L82" s="10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row>
    <row r="83" spans="1:41" ht="37.5" customHeight="1" x14ac:dyDescent="0.25">
      <c r="A83" s="82"/>
      <c r="B83" s="159"/>
      <c r="C83" s="154"/>
      <c r="D83" s="108"/>
      <c r="E83" s="108"/>
      <c r="F83" s="108"/>
      <c r="G83" s="108"/>
      <c r="H83" s="108"/>
      <c r="I83" s="108"/>
      <c r="J83" s="108"/>
      <c r="K83" s="108"/>
      <c r="L83" s="10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row>
    <row r="84" spans="1:41" ht="38.25" customHeight="1" x14ac:dyDescent="0.25">
      <c r="A84" s="89" t="s">
        <v>27</v>
      </c>
      <c r="B84" s="92" t="s">
        <v>161</v>
      </c>
      <c r="C84" s="89">
        <v>611</v>
      </c>
      <c r="D84" s="89">
        <v>7020180010</v>
      </c>
      <c r="E84" s="13" t="s">
        <v>13</v>
      </c>
      <c r="F84" s="36">
        <f>F85+F86</f>
        <v>68746</v>
      </c>
      <c r="G84" s="36">
        <f>G85+G86</f>
        <v>68746</v>
      </c>
      <c r="H84" s="89" t="s">
        <v>152</v>
      </c>
      <c r="I84" s="89" t="s">
        <v>133</v>
      </c>
      <c r="J84" s="89">
        <v>100</v>
      </c>
      <c r="K84" s="89">
        <v>100</v>
      </c>
      <c r="L84" s="89">
        <v>100</v>
      </c>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41" ht="60" x14ac:dyDescent="0.25">
      <c r="A85" s="90"/>
      <c r="B85" s="93"/>
      <c r="C85" s="90"/>
      <c r="D85" s="90"/>
      <c r="E85" s="13" t="s">
        <v>14</v>
      </c>
      <c r="F85" s="36">
        <v>68746</v>
      </c>
      <c r="G85" s="36">
        <v>68746</v>
      </c>
      <c r="H85" s="90"/>
      <c r="I85" s="90"/>
      <c r="J85" s="90"/>
      <c r="K85" s="90"/>
      <c r="L85" s="90"/>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1:41" ht="37.5" customHeight="1" x14ac:dyDescent="0.25">
      <c r="A86" s="90"/>
      <c r="B86" s="93"/>
      <c r="C86" s="90"/>
      <c r="D86" s="90"/>
      <c r="E86" s="13" t="s">
        <v>15</v>
      </c>
      <c r="F86" s="36">
        <v>0</v>
      </c>
      <c r="G86" s="36">
        <v>0</v>
      </c>
      <c r="H86" s="90"/>
      <c r="I86" s="90"/>
      <c r="J86" s="90"/>
      <c r="K86" s="90"/>
      <c r="L86" s="90"/>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row>
    <row r="87" spans="1:41" s="8" customFormat="1" ht="38.25" hidden="1" customHeight="1" x14ac:dyDescent="0.25">
      <c r="A87" s="89" t="s">
        <v>27</v>
      </c>
      <c r="B87" s="92" t="s">
        <v>67</v>
      </c>
      <c r="C87" s="89">
        <v>611</v>
      </c>
      <c r="D87" s="89">
        <v>7020120130</v>
      </c>
      <c r="E87" s="13" t="s">
        <v>13</v>
      </c>
      <c r="F87" s="36">
        <f>F88+F89</f>
        <v>0</v>
      </c>
      <c r="G87" s="36">
        <f>G88+G89</f>
        <v>0</v>
      </c>
      <c r="H87" s="89" t="s">
        <v>121</v>
      </c>
      <c r="I87" s="89" t="s">
        <v>133</v>
      </c>
      <c r="J87" s="89">
        <v>100</v>
      </c>
      <c r="K87" s="89">
        <v>100</v>
      </c>
      <c r="L87" s="89">
        <v>100</v>
      </c>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1:41" s="8" customFormat="1" ht="60" hidden="1" x14ac:dyDescent="0.25">
      <c r="A88" s="90"/>
      <c r="B88" s="93"/>
      <c r="C88" s="90"/>
      <c r="D88" s="90"/>
      <c r="E88" s="13" t="s">
        <v>14</v>
      </c>
      <c r="F88" s="36">
        <v>0</v>
      </c>
      <c r="G88" s="36">
        <v>0</v>
      </c>
      <c r="H88" s="90"/>
      <c r="I88" s="90"/>
      <c r="J88" s="90"/>
      <c r="K88" s="90"/>
      <c r="L88" s="90"/>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row>
    <row r="89" spans="1:41" s="8" customFormat="1" ht="37.5" hidden="1" customHeight="1" x14ac:dyDescent="0.25">
      <c r="A89" s="90"/>
      <c r="B89" s="93"/>
      <c r="C89" s="90"/>
      <c r="D89" s="90"/>
      <c r="E89" s="13" t="s">
        <v>15</v>
      </c>
      <c r="F89" s="36">
        <v>0</v>
      </c>
      <c r="G89" s="36">
        <v>0</v>
      </c>
      <c r="H89" s="90"/>
      <c r="I89" s="90"/>
      <c r="J89" s="90"/>
      <c r="K89" s="90"/>
      <c r="L89" s="90"/>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1:41" s="8" customFormat="1" ht="38.25" hidden="1" customHeight="1" x14ac:dyDescent="0.25">
      <c r="A90" s="89"/>
      <c r="B90" s="92"/>
      <c r="C90" s="89"/>
      <c r="D90" s="89"/>
      <c r="E90" s="13"/>
      <c r="F90" s="5"/>
      <c r="G90" s="5"/>
      <c r="H90" s="89"/>
      <c r="I90" s="89"/>
      <c r="J90" s="89"/>
      <c r="K90" s="89"/>
      <c r="L90" s="89"/>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11"/>
      <c r="AM90" s="11"/>
      <c r="AN90" s="11"/>
      <c r="AO90" s="11"/>
    </row>
    <row r="91" spans="1:41" hidden="1" x14ac:dyDescent="0.25">
      <c r="A91" s="90"/>
      <c r="B91" s="93"/>
      <c r="C91" s="90"/>
      <c r="D91" s="90"/>
      <c r="E91" s="13"/>
      <c r="F91" s="5"/>
      <c r="G91" s="5"/>
      <c r="H91" s="90"/>
      <c r="I91" s="90"/>
      <c r="J91" s="90"/>
      <c r="K91" s="90"/>
      <c r="L91" s="90"/>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row>
    <row r="92" spans="1:41" ht="37.5" hidden="1" customHeight="1" x14ac:dyDescent="0.25">
      <c r="A92" s="90"/>
      <c r="B92" s="93"/>
      <c r="C92" s="90"/>
      <c r="D92" s="90"/>
      <c r="E92" s="13"/>
      <c r="F92" s="36"/>
      <c r="G92" s="36"/>
      <c r="H92" s="90"/>
      <c r="I92" s="90"/>
      <c r="J92" s="90"/>
      <c r="K92" s="90"/>
      <c r="L92" s="90"/>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41" ht="48" customHeight="1" x14ac:dyDescent="0.25">
      <c r="A93" s="89" t="s">
        <v>28</v>
      </c>
      <c r="B93" s="92" t="s">
        <v>148</v>
      </c>
      <c r="C93" s="89">
        <v>611</v>
      </c>
      <c r="D93" s="89">
        <v>7020120010</v>
      </c>
      <c r="E93" s="13" t="s">
        <v>13</v>
      </c>
      <c r="F93" s="5">
        <f>F94+F95</f>
        <v>80000</v>
      </c>
      <c r="G93" s="5">
        <f>G94+G95</f>
        <v>80000</v>
      </c>
      <c r="H93" s="89" t="s">
        <v>149</v>
      </c>
      <c r="I93" s="89" t="s">
        <v>133</v>
      </c>
      <c r="J93" s="89">
        <v>100</v>
      </c>
      <c r="K93" s="89">
        <v>100</v>
      </c>
      <c r="L93" s="89">
        <v>100</v>
      </c>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row>
    <row r="94" spans="1:41" ht="60" x14ac:dyDescent="0.25">
      <c r="A94" s="90"/>
      <c r="B94" s="93"/>
      <c r="C94" s="90"/>
      <c r="D94" s="90"/>
      <c r="E94" s="13" t="s">
        <v>14</v>
      </c>
      <c r="F94" s="5">
        <v>80000</v>
      </c>
      <c r="G94" s="5">
        <v>80000</v>
      </c>
      <c r="H94" s="90"/>
      <c r="I94" s="90"/>
      <c r="J94" s="90"/>
      <c r="K94" s="90"/>
      <c r="L94" s="90"/>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1:41" ht="84" customHeight="1" x14ac:dyDescent="0.25">
      <c r="A95" s="90"/>
      <c r="B95" s="93"/>
      <c r="C95" s="90"/>
      <c r="D95" s="90"/>
      <c r="E95" s="13" t="s">
        <v>15</v>
      </c>
      <c r="F95" s="36">
        <v>0</v>
      </c>
      <c r="G95" s="36">
        <v>0</v>
      </c>
      <c r="H95" s="90"/>
      <c r="I95" s="90"/>
      <c r="J95" s="90"/>
      <c r="K95" s="90"/>
      <c r="L95" s="90"/>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41" ht="38.25" customHeight="1" x14ac:dyDescent="0.25">
      <c r="A96" s="89" t="s">
        <v>29</v>
      </c>
      <c r="B96" s="92" t="s">
        <v>163</v>
      </c>
      <c r="C96" s="89">
        <v>611</v>
      </c>
      <c r="D96" s="89">
        <v>7020151182</v>
      </c>
      <c r="E96" s="13" t="s">
        <v>13</v>
      </c>
      <c r="F96" s="36">
        <f>F97+F98</f>
        <v>1015995</v>
      </c>
      <c r="G96" s="36">
        <f>G97+G98</f>
        <v>1015995</v>
      </c>
      <c r="H96" s="89" t="s">
        <v>150</v>
      </c>
      <c r="I96" s="89" t="s">
        <v>133</v>
      </c>
      <c r="J96" s="89">
        <v>100</v>
      </c>
      <c r="K96" s="89">
        <v>100</v>
      </c>
      <c r="L96" s="89">
        <v>100</v>
      </c>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1:37" ht="60" x14ac:dyDescent="0.25">
      <c r="A97" s="90"/>
      <c r="B97" s="93"/>
      <c r="C97" s="90"/>
      <c r="D97" s="90"/>
      <c r="E97" s="13" t="s">
        <v>14</v>
      </c>
      <c r="F97" s="36">
        <v>0</v>
      </c>
      <c r="G97" s="36">
        <v>0</v>
      </c>
      <c r="H97" s="90"/>
      <c r="I97" s="90"/>
      <c r="J97" s="90"/>
      <c r="K97" s="90"/>
      <c r="L97" s="90"/>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row>
    <row r="98" spans="1:37" ht="37.5" customHeight="1" x14ac:dyDescent="0.25">
      <c r="A98" s="90"/>
      <c r="B98" s="93"/>
      <c r="C98" s="90"/>
      <c r="D98" s="90"/>
      <c r="E98" s="13" t="s">
        <v>15</v>
      </c>
      <c r="F98" s="36">
        <v>1015995</v>
      </c>
      <c r="G98" s="36">
        <v>1015995</v>
      </c>
      <c r="H98" s="90"/>
      <c r="I98" s="90"/>
      <c r="J98" s="90"/>
      <c r="K98" s="90"/>
      <c r="L98" s="90"/>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1:37" ht="18" customHeight="1" x14ac:dyDescent="0.25">
      <c r="A99" s="89" t="s">
        <v>30</v>
      </c>
      <c r="B99" s="92" t="s">
        <v>206</v>
      </c>
      <c r="C99" s="110">
        <v>611</v>
      </c>
      <c r="D99" s="80">
        <v>7020180020</v>
      </c>
      <c r="E99" s="92" t="s">
        <v>13</v>
      </c>
      <c r="F99" s="113">
        <f>F101+F103</f>
        <v>3000</v>
      </c>
      <c r="G99" s="113">
        <f>G101+G103</f>
        <v>3000</v>
      </c>
      <c r="H99" s="80" t="s">
        <v>152</v>
      </c>
      <c r="I99" s="80" t="s">
        <v>133</v>
      </c>
      <c r="J99" s="80">
        <v>100</v>
      </c>
      <c r="K99" s="80">
        <v>100</v>
      </c>
      <c r="L99" s="80">
        <v>100</v>
      </c>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row>
    <row r="100" spans="1:37" ht="15.75" customHeight="1" x14ac:dyDescent="0.25">
      <c r="A100" s="90"/>
      <c r="B100" s="93"/>
      <c r="C100" s="153"/>
      <c r="D100" s="82"/>
      <c r="E100" s="124"/>
      <c r="F100" s="114"/>
      <c r="G100" s="114"/>
      <c r="H100" s="82"/>
      <c r="I100" s="82"/>
      <c r="J100" s="82"/>
      <c r="K100" s="82"/>
      <c r="L100" s="82"/>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row>
    <row r="101" spans="1:37" ht="24" customHeight="1" x14ac:dyDescent="0.25">
      <c r="A101" s="90"/>
      <c r="B101" s="93"/>
      <c r="C101" s="153"/>
      <c r="D101" s="82"/>
      <c r="E101" s="92" t="s">
        <v>14</v>
      </c>
      <c r="F101" s="113">
        <v>3000</v>
      </c>
      <c r="G101" s="113">
        <v>3000</v>
      </c>
      <c r="H101" s="82"/>
      <c r="I101" s="82"/>
      <c r="J101" s="82"/>
      <c r="K101" s="82"/>
      <c r="L101" s="82"/>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row>
    <row r="102" spans="1:37" ht="12" customHeight="1" x14ac:dyDescent="0.25">
      <c r="A102" s="90"/>
      <c r="B102" s="93"/>
      <c r="C102" s="153"/>
      <c r="D102" s="82"/>
      <c r="E102" s="124"/>
      <c r="F102" s="114"/>
      <c r="G102" s="114"/>
      <c r="H102" s="82"/>
      <c r="I102" s="82"/>
      <c r="J102" s="82"/>
      <c r="K102" s="82"/>
      <c r="L102" s="82"/>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ht="39" customHeight="1" x14ac:dyDescent="0.25">
      <c r="A103" s="91"/>
      <c r="B103" s="123"/>
      <c r="C103" s="154"/>
      <c r="D103" s="82"/>
      <c r="E103" s="29" t="s">
        <v>15</v>
      </c>
      <c r="F103" s="5">
        <v>0</v>
      </c>
      <c r="G103" s="5">
        <v>0</v>
      </c>
      <c r="H103" s="82"/>
      <c r="I103" s="82"/>
      <c r="J103" s="82"/>
      <c r="K103" s="82"/>
      <c r="L103" s="82"/>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s="8" customFormat="1" ht="39.75" customHeight="1" x14ac:dyDescent="0.25">
      <c r="A104" s="89" t="s">
        <v>31</v>
      </c>
      <c r="B104" s="92" t="s">
        <v>207</v>
      </c>
      <c r="C104" s="80">
        <v>611</v>
      </c>
      <c r="D104" s="80">
        <v>7020180030</v>
      </c>
      <c r="E104" s="13" t="s">
        <v>13</v>
      </c>
      <c r="F104" s="36">
        <f>F105+F106</f>
        <v>68746</v>
      </c>
      <c r="G104" s="36">
        <f>G105+G106</f>
        <v>68746</v>
      </c>
      <c r="H104" s="80" t="s">
        <v>152</v>
      </c>
      <c r="I104" s="80" t="s">
        <v>133</v>
      </c>
      <c r="J104" s="80">
        <v>100</v>
      </c>
      <c r="K104" s="80">
        <v>100</v>
      </c>
      <c r="L104" s="80">
        <v>100</v>
      </c>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row>
    <row r="105" spans="1:37" s="8" customFormat="1" ht="60.75" customHeight="1" x14ac:dyDescent="0.25">
      <c r="A105" s="90"/>
      <c r="B105" s="93"/>
      <c r="C105" s="80"/>
      <c r="D105" s="80"/>
      <c r="E105" s="13" t="s">
        <v>53</v>
      </c>
      <c r="F105" s="36">
        <v>68746</v>
      </c>
      <c r="G105" s="36">
        <v>68746</v>
      </c>
      <c r="H105" s="80"/>
      <c r="I105" s="80"/>
      <c r="J105" s="80"/>
      <c r="K105" s="80"/>
      <c r="L105" s="80"/>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1:37" s="8" customFormat="1" ht="39.75" customHeight="1" x14ac:dyDescent="0.25">
      <c r="A106" s="91"/>
      <c r="B106" s="123"/>
      <c r="C106" s="80"/>
      <c r="D106" s="80"/>
      <c r="E106" s="13" t="s">
        <v>15</v>
      </c>
      <c r="F106" s="36">
        <v>0</v>
      </c>
      <c r="G106" s="36">
        <v>0</v>
      </c>
      <c r="H106" s="80"/>
      <c r="I106" s="80"/>
      <c r="J106" s="80"/>
      <c r="K106" s="80"/>
      <c r="L106" s="80"/>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row>
    <row r="107" spans="1:37" ht="39.75" hidden="1" customHeight="1" x14ac:dyDescent="0.25">
      <c r="A107" s="89" t="s">
        <v>36</v>
      </c>
      <c r="B107" s="92" t="s">
        <v>118</v>
      </c>
      <c r="C107" s="80" t="s">
        <v>32</v>
      </c>
      <c r="D107" s="80"/>
      <c r="E107" s="80"/>
      <c r="F107" s="80"/>
      <c r="G107" s="80"/>
      <c r="H107" s="80"/>
      <c r="I107" s="80"/>
      <c r="J107" s="80"/>
      <c r="K107" s="80"/>
      <c r="L107" s="80"/>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row>
    <row r="108" spans="1:37" ht="60.75" hidden="1" customHeight="1" x14ac:dyDescent="0.25">
      <c r="A108" s="90"/>
      <c r="B108" s="93"/>
      <c r="C108" s="80"/>
      <c r="D108" s="80"/>
      <c r="E108" s="80"/>
      <c r="F108" s="80"/>
      <c r="G108" s="80"/>
      <c r="H108" s="80"/>
      <c r="I108" s="80"/>
      <c r="J108" s="80"/>
      <c r="K108" s="80"/>
      <c r="L108" s="80"/>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row>
    <row r="109" spans="1:37" ht="27" hidden="1" customHeight="1" x14ac:dyDescent="0.25">
      <c r="A109" s="91"/>
      <c r="B109" s="123"/>
      <c r="C109" s="80"/>
      <c r="D109" s="80"/>
      <c r="E109" s="80"/>
      <c r="F109" s="80"/>
      <c r="G109" s="80"/>
      <c r="H109" s="80"/>
      <c r="I109" s="80"/>
      <c r="J109" s="80"/>
      <c r="K109" s="80"/>
      <c r="L109" s="80"/>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row>
    <row r="110" spans="1:37" ht="39.75" customHeight="1" x14ac:dyDescent="0.25">
      <c r="A110" s="143" t="s">
        <v>35</v>
      </c>
      <c r="B110" s="92" t="s">
        <v>225</v>
      </c>
      <c r="C110" s="80">
        <v>611</v>
      </c>
      <c r="D110" s="80">
        <v>7020180040</v>
      </c>
      <c r="E110" s="13" t="s">
        <v>13</v>
      </c>
      <c r="F110" s="5">
        <f>F111+F112</f>
        <v>110361.49</v>
      </c>
      <c r="G110" s="5">
        <f>G111+G112</f>
        <v>110361.49</v>
      </c>
      <c r="H110" s="80" t="s">
        <v>152</v>
      </c>
      <c r="I110" s="80" t="s">
        <v>133</v>
      </c>
      <c r="J110" s="80">
        <v>100</v>
      </c>
      <c r="K110" s="80">
        <v>100</v>
      </c>
      <c r="L110" s="80">
        <v>100</v>
      </c>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ht="63" customHeight="1" x14ac:dyDescent="0.25">
      <c r="A111" s="90"/>
      <c r="B111" s="93"/>
      <c r="C111" s="80"/>
      <c r="D111" s="80"/>
      <c r="E111" s="29" t="s">
        <v>53</v>
      </c>
      <c r="F111" s="5">
        <v>110361.49</v>
      </c>
      <c r="G111" s="5">
        <v>110361.49</v>
      </c>
      <c r="H111" s="80"/>
      <c r="I111" s="80"/>
      <c r="J111" s="80"/>
      <c r="K111" s="80"/>
      <c r="L111" s="80"/>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ht="48" customHeight="1" x14ac:dyDescent="0.25">
      <c r="A112" s="91"/>
      <c r="B112" s="123"/>
      <c r="C112" s="80"/>
      <c r="D112" s="80"/>
      <c r="E112" s="29" t="s">
        <v>15</v>
      </c>
      <c r="F112" s="36">
        <v>0</v>
      </c>
      <c r="G112" s="36">
        <v>0</v>
      </c>
      <c r="H112" s="80"/>
      <c r="I112" s="80"/>
      <c r="J112" s="80"/>
      <c r="K112" s="80"/>
      <c r="L112" s="80"/>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s="34" customFormat="1" ht="39.75" hidden="1" customHeight="1" x14ac:dyDescent="0.25">
      <c r="A113" s="89"/>
      <c r="B113" s="92"/>
      <c r="C113" s="89"/>
      <c r="D113" s="89"/>
      <c r="E113" s="13"/>
      <c r="F113" s="5"/>
      <c r="G113" s="5"/>
      <c r="H113" s="89"/>
      <c r="I113" s="89"/>
      <c r="J113" s="89"/>
      <c r="K113" s="89"/>
      <c r="L113" s="89"/>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s="34" customFormat="1" ht="64.5" hidden="1" customHeight="1" x14ac:dyDescent="0.25">
      <c r="A114" s="90"/>
      <c r="B114" s="93"/>
      <c r="C114" s="90"/>
      <c r="D114" s="90"/>
      <c r="E114" s="27"/>
      <c r="F114" s="33"/>
      <c r="G114" s="33"/>
      <c r="H114" s="90"/>
      <c r="I114" s="90"/>
      <c r="J114" s="90"/>
      <c r="K114" s="90"/>
      <c r="L114" s="90"/>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s="34" customFormat="1" ht="39.75" hidden="1" customHeight="1" x14ac:dyDescent="0.25">
      <c r="A115" s="91"/>
      <c r="B115" s="123"/>
      <c r="C115" s="91"/>
      <c r="D115" s="91"/>
      <c r="E115" s="27"/>
      <c r="F115" s="39"/>
      <c r="G115" s="39"/>
      <c r="H115" s="91"/>
      <c r="I115" s="91"/>
      <c r="J115" s="91"/>
      <c r="K115" s="91"/>
      <c r="L115" s="91"/>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ht="39.75" customHeight="1" x14ac:dyDescent="0.25">
      <c r="A116" s="89"/>
      <c r="B116" s="92" t="s">
        <v>197</v>
      </c>
      <c r="C116" s="89" t="s">
        <v>16</v>
      </c>
      <c r="D116" s="89" t="s">
        <v>16</v>
      </c>
      <c r="E116" s="13" t="s">
        <v>13</v>
      </c>
      <c r="F116" s="59">
        <f>F117+F118</f>
        <v>890967.5</v>
      </c>
      <c r="G116" s="39">
        <f>G117+G118</f>
        <v>890967.5</v>
      </c>
      <c r="H116" s="89" t="s">
        <v>16</v>
      </c>
      <c r="I116" s="89" t="s">
        <v>16</v>
      </c>
      <c r="J116" s="89" t="s">
        <v>16</v>
      </c>
      <c r="K116" s="89" t="s">
        <v>16</v>
      </c>
      <c r="L116" s="89" t="s">
        <v>16</v>
      </c>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ht="60.75" customHeight="1" x14ac:dyDescent="0.25">
      <c r="A117" s="90"/>
      <c r="B117" s="93"/>
      <c r="C117" s="90"/>
      <c r="D117" s="90"/>
      <c r="E117" s="27" t="s">
        <v>53</v>
      </c>
      <c r="F117" s="39">
        <f>F120+F123+F126+F129+F132+F135</f>
        <v>890967.5</v>
      </c>
      <c r="G117" s="39">
        <f>G120+G123+G126+G129+G132+G135</f>
        <v>890967.5</v>
      </c>
      <c r="H117" s="90"/>
      <c r="I117" s="90"/>
      <c r="J117" s="90"/>
      <c r="K117" s="90"/>
      <c r="L117" s="90"/>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ht="39.75" customHeight="1" x14ac:dyDescent="0.25">
      <c r="A118" s="91"/>
      <c r="B118" s="123"/>
      <c r="C118" s="91"/>
      <c r="D118" s="91"/>
      <c r="E118" s="27" t="s">
        <v>15</v>
      </c>
      <c r="F118" s="42">
        <f>F136</f>
        <v>0</v>
      </c>
      <c r="G118" s="42">
        <f>G136</f>
        <v>0</v>
      </c>
      <c r="H118" s="91"/>
      <c r="I118" s="91"/>
      <c r="J118" s="91"/>
      <c r="K118" s="91"/>
      <c r="L118" s="91"/>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ht="39.75" customHeight="1" x14ac:dyDescent="0.25">
      <c r="A119" s="167" t="s">
        <v>36</v>
      </c>
      <c r="B119" s="92" t="s">
        <v>198</v>
      </c>
      <c r="C119" s="89">
        <v>611</v>
      </c>
      <c r="D119" s="89">
        <v>7020220020</v>
      </c>
      <c r="E119" s="13" t="s">
        <v>13</v>
      </c>
      <c r="F119" s="39">
        <f>F120+F121</f>
        <v>45000</v>
      </c>
      <c r="G119" s="39">
        <f>G120+G121</f>
        <v>45000</v>
      </c>
      <c r="H119" s="89" t="s">
        <v>201</v>
      </c>
      <c r="I119" s="89" t="s">
        <v>133</v>
      </c>
      <c r="J119" s="89">
        <v>100</v>
      </c>
      <c r="K119" s="89">
        <v>100</v>
      </c>
      <c r="L119" s="89">
        <v>100</v>
      </c>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ht="39.75" customHeight="1" x14ac:dyDescent="0.25">
      <c r="A120" s="168"/>
      <c r="B120" s="93"/>
      <c r="C120" s="90"/>
      <c r="D120" s="90"/>
      <c r="E120" s="27" t="s">
        <v>53</v>
      </c>
      <c r="F120" s="39">
        <v>45000</v>
      </c>
      <c r="G120" s="39">
        <v>45000</v>
      </c>
      <c r="H120" s="90"/>
      <c r="I120" s="90"/>
      <c r="J120" s="90"/>
      <c r="K120" s="90"/>
      <c r="L120" s="90"/>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ht="39.75" customHeight="1" x14ac:dyDescent="0.25">
      <c r="A121" s="169"/>
      <c r="B121" s="123"/>
      <c r="C121" s="91"/>
      <c r="D121" s="91"/>
      <c r="E121" s="27" t="s">
        <v>15</v>
      </c>
      <c r="F121" s="39">
        <v>0</v>
      </c>
      <c r="G121" s="39">
        <v>0</v>
      </c>
      <c r="H121" s="91"/>
      <c r="I121" s="91"/>
      <c r="J121" s="91"/>
      <c r="K121" s="91"/>
      <c r="L121" s="91"/>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ht="39.75" customHeight="1" x14ac:dyDescent="0.25">
      <c r="A122" s="80" t="s">
        <v>37</v>
      </c>
      <c r="B122" s="92" t="s">
        <v>199</v>
      </c>
      <c r="C122" s="89">
        <v>611</v>
      </c>
      <c r="D122" s="89">
        <v>7020220050</v>
      </c>
      <c r="E122" s="13" t="s">
        <v>13</v>
      </c>
      <c r="F122" s="36">
        <f>F123+F124</f>
        <v>503418.05</v>
      </c>
      <c r="G122" s="36">
        <f>G123+G124</f>
        <v>503418.05</v>
      </c>
      <c r="H122" s="89" t="s">
        <v>151</v>
      </c>
      <c r="I122" s="89" t="s">
        <v>133</v>
      </c>
      <c r="J122" s="89">
        <v>100</v>
      </c>
      <c r="K122" s="89">
        <v>100</v>
      </c>
      <c r="L122" s="89">
        <v>100</v>
      </c>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ht="39.75" customHeight="1" x14ac:dyDescent="0.25">
      <c r="A123" s="80"/>
      <c r="B123" s="93"/>
      <c r="C123" s="90"/>
      <c r="D123" s="90"/>
      <c r="E123" s="27" t="s">
        <v>53</v>
      </c>
      <c r="F123" s="39">
        <v>503418.05</v>
      </c>
      <c r="G123" s="39">
        <v>503418.05</v>
      </c>
      <c r="H123" s="90"/>
      <c r="I123" s="90"/>
      <c r="J123" s="90"/>
      <c r="K123" s="90"/>
      <c r="L123" s="90"/>
      <c r="M123" s="3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ht="39.75" customHeight="1" x14ac:dyDescent="0.25">
      <c r="A124" s="80"/>
      <c r="B124" s="93"/>
      <c r="C124" s="90"/>
      <c r="D124" s="90"/>
      <c r="E124" s="27" t="s">
        <v>15</v>
      </c>
      <c r="F124" s="39">
        <v>0</v>
      </c>
      <c r="G124" s="39">
        <v>0</v>
      </c>
      <c r="H124" s="91"/>
      <c r="I124" s="91"/>
      <c r="J124" s="91"/>
      <c r="K124" s="91"/>
      <c r="L124" s="91"/>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ht="39.75" customHeight="1" x14ac:dyDescent="0.25">
      <c r="A125" s="89" t="s">
        <v>249</v>
      </c>
      <c r="B125" s="81" t="s">
        <v>200</v>
      </c>
      <c r="C125" s="80">
        <v>611</v>
      </c>
      <c r="D125" s="80">
        <v>7020220060</v>
      </c>
      <c r="E125" s="27" t="s">
        <v>13</v>
      </c>
      <c r="F125" s="39">
        <f>F126+F127</f>
        <v>228322</v>
      </c>
      <c r="G125" s="39">
        <f>G126+G127</f>
        <v>228322</v>
      </c>
      <c r="H125" s="89" t="s">
        <v>122</v>
      </c>
      <c r="I125" s="89" t="s">
        <v>133</v>
      </c>
      <c r="J125" s="89">
        <v>100</v>
      </c>
      <c r="K125" s="89">
        <v>100</v>
      </c>
      <c r="L125" s="89">
        <v>100</v>
      </c>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ht="39.75" customHeight="1" x14ac:dyDescent="0.25">
      <c r="A126" s="97"/>
      <c r="B126" s="159"/>
      <c r="C126" s="82"/>
      <c r="D126" s="82"/>
      <c r="E126" s="27" t="s">
        <v>53</v>
      </c>
      <c r="F126" s="39">
        <v>228322</v>
      </c>
      <c r="G126" s="39">
        <v>228322</v>
      </c>
      <c r="H126" s="97"/>
      <c r="I126" s="97"/>
      <c r="J126" s="97"/>
      <c r="K126" s="97"/>
      <c r="L126" s="97"/>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ht="39.75" customHeight="1" x14ac:dyDescent="0.25">
      <c r="A127" s="98"/>
      <c r="B127" s="159"/>
      <c r="C127" s="82"/>
      <c r="D127" s="82"/>
      <c r="E127" s="27" t="s">
        <v>15</v>
      </c>
      <c r="F127" s="39">
        <v>0</v>
      </c>
      <c r="G127" s="39">
        <v>0</v>
      </c>
      <c r="H127" s="98"/>
      <c r="I127" s="98"/>
      <c r="J127" s="98"/>
      <c r="K127" s="98"/>
      <c r="L127" s="98"/>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ht="39.75" customHeight="1" x14ac:dyDescent="0.25">
      <c r="A128" s="82" t="s">
        <v>68</v>
      </c>
      <c r="B128" s="159" t="s">
        <v>202</v>
      </c>
      <c r="C128" s="82">
        <v>611</v>
      </c>
      <c r="D128" s="82">
        <v>7020220300</v>
      </c>
      <c r="E128" s="27" t="s">
        <v>13</v>
      </c>
      <c r="F128" s="39">
        <f>F129+F130</f>
        <v>111227.45</v>
      </c>
      <c r="G128" s="39">
        <f>G129+G130</f>
        <v>111227.45</v>
      </c>
      <c r="H128" s="75" t="s">
        <v>203</v>
      </c>
      <c r="I128" s="75" t="s">
        <v>133</v>
      </c>
      <c r="J128" s="75">
        <v>100</v>
      </c>
      <c r="K128" s="75">
        <v>100</v>
      </c>
      <c r="L128" s="75">
        <v>100</v>
      </c>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ht="39.75" customHeight="1" x14ac:dyDescent="0.25">
      <c r="A129" s="82"/>
      <c r="B129" s="159"/>
      <c r="C129" s="82"/>
      <c r="D129" s="82"/>
      <c r="E129" s="27" t="s">
        <v>53</v>
      </c>
      <c r="F129" s="39">
        <v>111227.45</v>
      </c>
      <c r="G129" s="39">
        <v>111227.45</v>
      </c>
      <c r="H129" s="97"/>
      <c r="I129" s="97"/>
      <c r="J129" s="97"/>
      <c r="K129" s="97"/>
      <c r="L129" s="97"/>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ht="39.75" customHeight="1" x14ac:dyDescent="0.25">
      <c r="A130" s="82"/>
      <c r="B130" s="159"/>
      <c r="C130" s="82"/>
      <c r="D130" s="82"/>
      <c r="E130" s="27" t="s">
        <v>15</v>
      </c>
      <c r="F130" s="39">
        <v>0</v>
      </c>
      <c r="G130" s="39">
        <v>0</v>
      </c>
      <c r="H130" s="98"/>
      <c r="I130" s="98"/>
      <c r="J130" s="98"/>
      <c r="K130" s="98"/>
      <c r="L130" s="98"/>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ht="39.75" customHeight="1" x14ac:dyDescent="0.25">
      <c r="A131" s="197" t="s">
        <v>69</v>
      </c>
      <c r="B131" s="159" t="s">
        <v>204</v>
      </c>
      <c r="C131" s="82">
        <v>611</v>
      </c>
      <c r="D131" s="82" t="s">
        <v>218</v>
      </c>
      <c r="E131" s="27" t="s">
        <v>13</v>
      </c>
      <c r="F131" s="39">
        <f>F132+F133</f>
        <v>0</v>
      </c>
      <c r="G131" s="39">
        <f>G132+G133</f>
        <v>0</v>
      </c>
      <c r="H131" s="75" t="s">
        <v>164</v>
      </c>
      <c r="I131" s="75" t="s">
        <v>157</v>
      </c>
      <c r="J131" s="75">
        <v>0</v>
      </c>
      <c r="K131" s="75">
        <v>0</v>
      </c>
      <c r="L131" s="75">
        <v>0</v>
      </c>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ht="39.75" customHeight="1" x14ac:dyDescent="0.25">
      <c r="A132" s="153"/>
      <c r="B132" s="159"/>
      <c r="C132" s="82"/>
      <c r="D132" s="82"/>
      <c r="E132" s="27" t="s">
        <v>53</v>
      </c>
      <c r="F132" s="39">
        <v>0</v>
      </c>
      <c r="G132" s="39">
        <v>0</v>
      </c>
      <c r="H132" s="97"/>
      <c r="I132" s="97"/>
      <c r="J132" s="97"/>
      <c r="K132" s="97"/>
      <c r="L132" s="97"/>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ht="39.75" customHeight="1" x14ac:dyDescent="0.25">
      <c r="A133" s="154"/>
      <c r="B133" s="159"/>
      <c r="C133" s="82"/>
      <c r="D133" s="82"/>
      <c r="E133" s="27" t="s">
        <v>15</v>
      </c>
      <c r="F133" s="39">
        <v>0</v>
      </c>
      <c r="G133" s="39">
        <v>0</v>
      </c>
      <c r="H133" s="98"/>
      <c r="I133" s="98"/>
      <c r="J133" s="98"/>
      <c r="K133" s="98"/>
      <c r="L133" s="98"/>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ht="39.75" customHeight="1" x14ac:dyDescent="0.25">
      <c r="A134" s="82" t="s">
        <v>70</v>
      </c>
      <c r="B134" s="159" t="s">
        <v>236</v>
      </c>
      <c r="C134" s="82">
        <v>611</v>
      </c>
      <c r="D134" s="82" t="s">
        <v>237</v>
      </c>
      <c r="E134" s="50" t="s">
        <v>13</v>
      </c>
      <c r="F134" s="39">
        <f>F135+F136</f>
        <v>3000</v>
      </c>
      <c r="G134" s="39">
        <f>G135+G136</f>
        <v>3000</v>
      </c>
      <c r="H134" s="75" t="s">
        <v>238</v>
      </c>
      <c r="I134" s="75" t="s">
        <v>157</v>
      </c>
      <c r="J134" s="75">
        <v>1</v>
      </c>
      <c r="K134" s="75">
        <v>1</v>
      </c>
      <c r="L134" s="75">
        <v>1</v>
      </c>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ht="39.75" customHeight="1" x14ac:dyDescent="0.25">
      <c r="A135" s="79"/>
      <c r="B135" s="77"/>
      <c r="C135" s="79"/>
      <c r="D135" s="79"/>
      <c r="E135" s="50" t="s">
        <v>53</v>
      </c>
      <c r="F135" s="39">
        <v>3000</v>
      </c>
      <c r="G135" s="39">
        <v>3000</v>
      </c>
      <c r="H135" s="64"/>
      <c r="I135" s="64"/>
      <c r="J135" s="64"/>
      <c r="K135" s="64"/>
      <c r="L135" s="64"/>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ht="39.75" customHeight="1" x14ac:dyDescent="0.25">
      <c r="A136" s="79"/>
      <c r="B136" s="77"/>
      <c r="C136" s="79"/>
      <c r="D136" s="79"/>
      <c r="E136" s="50" t="s">
        <v>15</v>
      </c>
      <c r="F136" s="39">
        <v>0</v>
      </c>
      <c r="G136" s="39">
        <v>0</v>
      </c>
      <c r="H136" s="65"/>
      <c r="I136" s="65"/>
      <c r="J136" s="65"/>
      <c r="K136" s="65"/>
      <c r="L136" s="6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s="8" customFormat="1" ht="39.75" customHeight="1" x14ac:dyDescent="0.25">
      <c r="A137" s="110" t="s">
        <v>72</v>
      </c>
      <c r="B137" s="147"/>
      <c r="C137" s="147"/>
      <c r="D137" s="148"/>
      <c r="E137" s="13" t="s">
        <v>13</v>
      </c>
      <c r="F137" s="33">
        <f>F138+F139</f>
        <v>0</v>
      </c>
      <c r="G137" s="33">
        <f>G138+G139</f>
        <v>0</v>
      </c>
      <c r="H137" s="89" t="s">
        <v>16</v>
      </c>
      <c r="I137" s="89" t="s">
        <v>16</v>
      </c>
      <c r="J137" s="89" t="s">
        <v>16</v>
      </c>
      <c r="K137" s="89" t="s">
        <v>16</v>
      </c>
      <c r="L137" s="89" t="s">
        <v>16</v>
      </c>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s="8" customFormat="1" ht="62.25" customHeight="1" x14ac:dyDescent="0.25">
      <c r="A138" s="111"/>
      <c r="B138" s="149"/>
      <c r="C138" s="149"/>
      <c r="D138" s="150"/>
      <c r="E138" s="27" t="s">
        <v>53</v>
      </c>
      <c r="F138" s="33">
        <f>F141</f>
        <v>0</v>
      </c>
      <c r="G138" s="33">
        <f>G141</f>
        <v>0</v>
      </c>
      <c r="H138" s="90"/>
      <c r="I138" s="90"/>
      <c r="J138" s="90"/>
      <c r="K138" s="90"/>
      <c r="L138" s="90"/>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s="8" customFormat="1" ht="39.75" customHeight="1" x14ac:dyDescent="0.25">
      <c r="A139" s="112"/>
      <c r="B139" s="151"/>
      <c r="C139" s="151"/>
      <c r="D139" s="152"/>
      <c r="E139" s="27" t="s">
        <v>15</v>
      </c>
      <c r="F139" s="33">
        <f>F142</f>
        <v>0</v>
      </c>
      <c r="G139" s="33">
        <f>G142</f>
        <v>0</v>
      </c>
      <c r="H139" s="91"/>
      <c r="I139" s="91"/>
      <c r="J139" s="91"/>
      <c r="K139" s="91"/>
      <c r="L139" s="91"/>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s="8" customFormat="1" ht="39.75" customHeight="1" x14ac:dyDescent="0.25">
      <c r="A140" s="89">
        <v>2</v>
      </c>
      <c r="B140" s="89" t="s">
        <v>73</v>
      </c>
      <c r="C140" s="89" t="s">
        <v>16</v>
      </c>
      <c r="D140" s="89" t="s">
        <v>16</v>
      </c>
      <c r="E140" s="13" t="s">
        <v>13</v>
      </c>
      <c r="F140" s="33">
        <f>F141+F142</f>
        <v>0</v>
      </c>
      <c r="G140" s="33">
        <f>G141+G142</f>
        <v>0</v>
      </c>
      <c r="H140" s="89" t="s">
        <v>16</v>
      </c>
      <c r="I140" s="89" t="s">
        <v>16</v>
      </c>
      <c r="J140" s="89" t="s">
        <v>16</v>
      </c>
      <c r="K140" s="89" t="s">
        <v>16</v>
      </c>
      <c r="L140" s="89" t="s">
        <v>16</v>
      </c>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s="8" customFormat="1" ht="39.75" customHeight="1" x14ac:dyDescent="0.25">
      <c r="A141" s="90"/>
      <c r="B141" s="90"/>
      <c r="C141" s="90"/>
      <c r="D141" s="90"/>
      <c r="E141" s="27" t="s">
        <v>53</v>
      </c>
      <c r="F141" s="33">
        <f>F144</f>
        <v>0</v>
      </c>
      <c r="G141" s="33">
        <f>G144</f>
        <v>0</v>
      </c>
      <c r="H141" s="90"/>
      <c r="I141" s="90"/>
      <c r="J141" s="90"/>
      <c r="K141" s="90"/>
      <c r="L141" s="90"/>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row r="142" spans="1:37" s="8" customFormat="1" ht="39.75" customHeight="1" x14ac:dyDescent="0.25">
      <c r="A142" s="91"/>
      <c r="B142" s="91"/>
      <c r="C142" s="90"/>
      <c r="D142" s="90"/>
      <c r="E142" s="26" t="s">
        <v>15</v>
      </c>
      <c r="F142" s="32">
        <f>F145</f>
        <v>0</v>
      </c>
      <c r="G142" s="32">
        <f>G145</f>
        <v>0</v>
      </c>
      <c r="H142" s="90"/>
      <c r="I142" s="90"/>
      <c r="J142" s="90"/>
      <c r="K142" s="90"/>
      <c r="L142" s="90"/>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row>
    <row r="143" spans="1:37" ht="21.75" customHeight="1" x14ac:dyDescent="0.25">
      <c r="A143" s="89" t="s">
        <v>21</v>
      </c>
      <c r="B143" s="110" t="s">
        <v>74</v>
      </c>
      <c r="C143" s="110" t="s">
        <v>248</v>
      </c>
      <c r="D143" s="188"/>
      <c r="E143" s="188"/>
      <c r="F143" s="188"/>
      <c r="G143" s="188"/>
      <c r="H143" s="188"/>
      <c r="I143" s="188"/>
      <c r="J143" s="188"/>
      <c r="K143" s="188"/>
      <c r="L143" s="189"/>
      <c r="M143" s="11"/>
    </row>
    <row r="144" spans="1:37" ht="27.75" customHeight="1" x14ac:dyDescent="0.25">
      <c r="A144" s="90"/>
      <c r="B144" s="111"/>
      <c r="C144" s="104"/>
      <c r="D144" s="190"/>
      <c r="E144" s="190"/>
      <c r="F144" s="190"/>
      <c r="G144" s="190"/>
      <c r="H144" s="190"/>
      <c r="I144" s="190"/>
      <c r="J144" s="190"/>
      <c r="K144" s="190"/>
      <c r="L144" s="191"/>
      <c r="M144" s="11"/>
    </row>
    <row r="145" spans="1:13" ht="27" customHeight="1" x14ac:dyDescent="0.25">
      <c r="A145" s="91"/>
      <c r="B145" s="112"/>
      <c r="C145" s="107"/>
      <c r="D145" s="192"/>
      <c r="E145" s="192"/>
      <c r="F145" s="192"/>
      <c r="G145" s="192"/>
      <c r="H145" s="192"/>
      <c r="I145" s="192"/>
      <c r="J145" s="192"/>
      <c r="K145" s="192"/>
      <c r="L145" s="193"/>
      <c r="M145" s="11"/>
    </row>
    <row r="146" spans="1:13" ht="39.75" customHeight="1" x14ac:dyDescent="0.25">
      <c r="A146" s="110" t="s">
        <v>215</v>
      </c>
      <c r="B146" s="147"/>
      <c r="C146" s="147"/>
      <c r="D146" s="148"/>
      <c r="E146" s="13" t="s">
        <v>13</v>
      </c>
      <c r="F146" s="5">
        <f>F147+F148</f>
        <v>8566959.3399999999</v>
      </c>
      <c r="G146" s="5">
        <f>G147+G148</f>
        <v>8566959.3399999999</v>
      </c>
      <c r="H146" s="90" t="s">
        <v>16</v>
      </c>
      <c r="I146" s="90" t="s">
        <v>16</v>
      </c>
      <c r="J146" s="90" t="s">
        <v>16</v>
      </c>
      <c r="K146" s="90" t="s">
        <v>16</v>
      </c>
      <c r="L146" s="90" t="s">
        <v>16</v>
      </c>
      <c r="M146" s="11"/>
    </row>
    <row r="147" spans="1:13" ht="39.75" customHeight="1" x14ac:dyDescent="0.25">
      <c r="A147" s="111"/>
      <c r="B147" s="149"/>
      <c r="C147" s="149"/>
      <c r="D147" s="150"/>
      <c r="E147" s="18" t="s">
        <v>53</v>
      </c>
      <c r="F147" s="33">
        <f>F150</f>
        <v>8566959.3399999999</v>
      </c>
      <c r="G147" s="33">
        <f>G150</f>
        <v>8566959.3399999999</v>
      </c>
      <c r="H147" s="90"/>
      <c r="I147" s="90"/>
      <c r="J147" s="90"/>
      <c r="K147" s="90"/>
      <c r="L147" s="90"/>
      <c r="M147" s="11"/>
    </row>
    <row r="148" spans="1:13" ht="39.75" customHeight="1" x14ac:dyDescent="0.25">
      <c r="A148" s="111"/>
      <c r="B148" s="149"/>
      <c r="C148" s="149"/>
      <c r="D148" s="150"/>
      <c r="E148" s="21" t="s">
        <v>15</v>
      </c>
      <c r="F148" s="48">
        <f>F157</f>
        <v>0</v>
      </c>
      <c r="G148" s="48">
        <f>G157</f>
        <v>0</v>
      </c>
      <c r="H148" s="90"/>
      <c r="I148" s="90"/>
      <c r="J148" s="90"/>
      <c r="K148" s="90"/>
      <c r="L148" s="90"/>
      <c r="M148" s="11"/>
    </row>
    <row r="149" spans="1:13" ht="39.75" customHeight="1" x14ac:dyDescent="0.25">
      <c r="A149" s="89">
        <v>3</v>
      </c>
      <c r="B149" s="89" t="s">
        <v>76</v>
      </c>
      <c r="C149" s="89" t="s">
        <v>16</v>
      </c>
      <c r="D149" s="89" t="s">
        <v>16</v>
      </c>
      <c r="E149" s="13" t="s">
        <v>13</v>
      </c>
      <c r="F149" s="5">
        <f>F150+F151</f>
        <v>8566959.3399999999</v>
      </c>
      <c r="G149" s="5">
        <f>G150+G151</f>
        <v>8566959.3399999999</v>
      </c>
      <c r="H149" s="89" t="s">
        <v>16</v>
      </c>
      <c r="I149" s="89" t="s">
        <v>16</v>
      </c>
      <c r="J149" s="89" t="s">
        <v>16</v>
      </c>
      <c r="K149" s="89" t="s">
        <v>16</v>
      </c>
      <c r="L149" s="89" t="s">
        <v>16</v>
      </c>
      <c r="M149" s="11"/>
    </row>
    <row r="150" spans="1:13" ht="39.75" customHeight="1" x14ac:dyDescent="0.25">
      <c r="A150" s="90"/>
      <c r="B150" s="90"/>
      <c r="C150" s="90"/>
      <c r="D150" s="90"/>
      <c r="E150" s="18" t="s">
        <v>53</v>
      </c>
      <c r="F150" s="33">
        <f>F156</f>
        <v>8566959.3399999999</v>
      </c>
      <c r="G150" s="33">
        <f>G156</f>
        <v>8566959.3399999999</v>
      </c>
      <c r="H150" s="90"/>
      <c r="I150" s="90"/>
      <c r="J150" s="90"/>
      <c r="K150" s="90"/>
      <c r="L150" s="90"/>
      <c r="M150" s="11"/>
    </row>
    <row r="151" spans="1:13" ht="39.75" customHeight="1" x14ac:dyDescent="0.25">
      <c r="A151" s="91"/>
      <c r="B151" s="91"/>
      <c r="C151" s="91"/>
      <c r="D151" s="91"/>
      <c r="E151" s="18" t="s">
        <v>15</v>
      </c>
      <c r="F151" s="39">
        <f>F157</f>
        <v>0</v>
      </c>
      <c r="G151" s="39">
        <f>G157</f>
        <v>0</v>
      </c>
      <c r="H151" s="91"/>
      <c r="I151" s="91"/>
      <c r="J151" s="91"/>
      <c r="K151" s="91"/>
      <c r="L151" s="91"/>
      <c r="M151" s="11"/>
    </row>
    <row r="152" spans="1:13" ht="22.5" hidden="1" customHeight="1" x14ac:dyDescent="0.25">
      <c r="A152" s="89" t="s">
        <v>40</v>
      </c>
      <c r="B152" s="89" t="s">
        <v>77</v>
      </c>
      <c r="C152" s="110" t="s">
        <v>78</v>
      </c>
      <c r="D152" s="147"/>
      <c r="E152" s="147"/>
      <c r="F152" s="147"/>
      <c r="G152" s="147"/>
      <c r="H152" s="147"/>
      <c r="I152" s="147"/>
      <c r="J152" s="147"/>
      <c r="K152" s="147"/>
      <c r="L152" s="148"/>
      <c r="M152" s="11"/>
    </row>
    <row r="153" spans="1:13" ht="9.75" hidden="1" customHeight="1" x14ac:dyDescent="0.25">
      <c r="A153" s="90"/>
      <c r="B153" s="90"/>
      <c r="C153" s="111"/>
      <c r="D153" s="149"/>
      <c r="E153" s="149"/>
      <c r="F153" s="149"/>
      <c r="G153" s="149"/>
      <c r="H153" s="149"/>
      <c r="I153" s="149"/>
      <c r="J153" s="149"/>
      <c r="K153" s="149"/>
      <c r="L153" s="150"/>
      <c r="M153" s="11"/>
    </row>
    <row r="154" spans="1:13" ht="12" hidden="1" customHeight="1" x14ac:dyDescent="0.25">
      <c r="A154" s="91"/>
      <c r="B154" s="91"/>
      <c r="C154" s="112"/>
      <c r="D154" s="151"/>
      <c r="E154" s="151"/>
      <c r="F154" s="151"/>
      <c r="G154" s="151"/>
      <c r="H154" s="151"/>
      <c r="I154" s="151"/>
      <c r="J154" s="151"/>
      <c r="K154" s="151"/>
      <c r="L154" s="152"/>
      <c r="M154" s="11"/>
    </row>
    <row r="155" spans="1:13" ht="39.75" customHeight="1" x14ac:dyDescent="0.25">
      <c r="A155" s="89" t="s">
        <v>40</v>
      </c>
      <c r="B155" s="89" t="s">
        <v>205</v>
      </c>
      <c r="C155" s="89">
        <v>611</v>
      </c>
      <c r="D155" s="89">
        <v>7020420040</v>
      </c>
      <c r="E155" s="13" t="s">
        <v>13</v>
      </c>
      <c r="F155" s="5">
        <f>F156+F157</f>
        <v>8566959.3399999999</v>
      </c>
      <c r="G155" s="5">
        <f>G156+G157</f>
        <v>8566959.3399999999</v>
      </c>
      <c r="H155" s="89" t="s">
        <v>153</v>
      </c>
      <c r="I155" s="89" t="s">
        <v>131</v>
      </c>
      <c r="J155" s="89">
        <v>10</v>
      </c>
      <c r="K155" s="89">
        <v>10</v>
      </c>
      <c r="L155" s="89">
        <v>10</v>
      </c>
      <c r="M155" s="11"/>
    </row>
    <row r="156" spans="1:13" ht="57.75" customHeight="1" x14ac:dyDescent="0.25">
      <c r="A156" s="90"/>
      <c r="B156" s="90"/>
      <c r="C156" s="90"/>
      <c r="D156" s="90"/>
      <c r="E156" s="18" t="s">
        <v>53</v>
      </c>
      <c r="F156" s="33">
        <v>8566959.3399999999</v>
      </c>
      <c r="G156" s="33">
        <v>8566959.3399999999</v>
      </c>
      <c r="H156" s="90"/>
      <c r="I156" s="90"/>
      <c r="J156" s="90"/>
      <c r="K156" s="90"/>
      <c r="L156" s="90"/>
      <c r="M156" s="11"/>
    </row>
    <row r="157" spans="1:13" ht="39.75" customHeight="1" x14ac:dyDescent="0.25">
      <c r="A157" s="91"/>
      <c r="B157" s="91"/>
      <c r="C157" s="91"/>
      <c r="D157" s="91"/>
      <c r="E157" s="21" t="s">
        <v>15</v>
      </c>
      <c r="F157" s="39">
        <v>0</v>
      </c>
      <c r="G157" s="39">
        <v>0</v>
      </c>
      <c r="H157" s="91"/>
      <c r="I157" s="91"/>
      <c r="J157" s="91"/>
      <c r="K157" s="91"/>
      <c r="L157" s="91"/>
      <c r="M157" s="11"/>
    </row>
    <row r="158" spans="1:13" s="8" customFormat="1" ht="39.75" hidden="1" customHeight="1" x14ac:dyDescent="0.25">
      <c r="A158" s="110" t="s">
        <v>79</v>
      </c>
      <c r="B158" s="147"/>
      <c r="C158" s="147"/>
      <c r="D158" s="148"/>
      <c r="E158" s="13" t="s">
        <v>13</v>
      </c>
      <c r="F158" s="33"/>
      <c r="G158" s="33"/>
      <c r="H158" s="89" t="s">
        <v>16</v>
      </c>
      <c r="I158" s="89" t="s">
        <v>16</v>
      </c>
      <c r="J158" s="89" t="s">
        <v>16</v>
      </c>
      <c r="K158" s="89" t="s">
        <v>16</v>
      </c>
      <c r="L158" s="89" t="s">
        <v>16</v>
      </c>
      <c r="M158" s="11"/>
    </row>
    <row r="159" spans="1:13" s="8" customFormat="1" ht="39.75" hidden="1" customHeight="1" x14ac:dyDescent="0.25">
      <c r="A159" s="111"/>
      <c r="B159" s="149"/>
      <c r="C159" s="149"/>
      <c r="D159" s="150"/>
      <c r="E159" s="15" t="s">
        <v>53</v>
      </c>
      <c r="F159" s="33"/>
      <c r="G159" s="33"/>
      <c r="H159" s="90"/>
      <c r="I159" s="90"/>
      <c r="J159" s="90"/>
      <c r="K159" s="90"/>
      <c r="L159" s="90"/>
      <c r="M159" s="11"/>
    </row>
    <row r="160" spans="1:13" s="8" customFormat="1" ht="39.75" hidden="1" customHeight="1" x14ac:dyDescent="0.25">
      <c r="A160" s="112"/>
      <c r="B160" s="151"/>
      <c r="C160" s="151"/>
      <c r="D160" s="152"/>
      <c r="E160" s="15" t="s">
        <v>15</v>
      </c>
      <c r="F160" s="33"/>
      <c r="G160" s="33"/>
      <c r="H160" s="91"/>
      <c r="I160" s="91"/>
      <c r="J160" s="91"/>
      <c r="K160" s="91"/>
      <c r="L160" s="91"/>
      <c r="M160" s="11"/>
    </row>
    <row r="161" spans="1:13" s="8" customFormat="1" ht="39.75" hidden="1" customHeight="1" x14ac:dyDescent="0.25">
      <c r="A161" s="89" t="s">
        <v>46</v>
      </c>
      <c r="B161" s="89" t="s">
        <v>80</v>
      </c>
      <c r="C161" s="89" t="s">
        <v>16</v>
      </c>
      <c r="D161" s="89" t="s">
        <v>16</v>
      </c>
      <c r="E161" s="13" t="s">
        <v>13</v>
      </c>
      <c r="F161" s="33"/>
      <c r="G161" s="33"/>
      <c r="H161" s="89" t="s">
        <v>16</v>
      </c>
      <c r="I161" s="89" t="s">
        <v>16</v>
      </c>
      <c r="J161" s="89" t="s">
        <v>16</v>
      </c>
      <c r="K161" s="89" t="s">
        <v>16</v>
      </c>
      <c r="L161" s="89" t="s">
        <v>16</v>
      </c>
      <c r="M161" s="11"/>
    </row>
    <row r="162" spans="1:13" s="8" customFormat="1" ht="39.75" hidden="1" customHeight="1" x14ac:dyDescent="0.25">
      <c r="A162" s="90"/>
      <c r="B162" s="90"/>
      <c r="C162" s="90"/>
      <c r="D162" s="90"/>
      <c r="E162" s="15" t="s">
        <v>53</v>
      </c>
      <c r="F162" s="33"/>
      <c r="G162" s="33"/>
      <c r="H162" s="90"/>
      <c r="I162" s="90"/>
      <c r="J162" s="90"/>
      <c r="K162" s="90"/>
      <c r="L162" s="90"/>
      <c r="M162" s="11"/>
    </row>
    <row r="163" spans="1:13" s="8" customFormat="1" ht="39.75" hidden="1" customHeight="1" x14ac:dyDescent="0.25">
      <c r="A163" s="91"/>
      <c r="B163" s="91"/>
      <c r="C163" s="91"/>
      <c r="D163" s="91"/>
      <c r="E163" s="15" t="s">
        <v>15</v>
      </c>
      <c r="F163" s="33"/>
      <c r="G163" s="33"/>
      <c r="H163" s="91"/>
      <c r="I163" s="91"/>
      <c r="J163" s="91"/>
      <c r="K163" s="91"/>
      <c r="L163" s="91"/>
      <c r="M163" s="11"/>
    </row>
    <row r="164" spans="1:13" s="8" customFormat="1" ht="39.75" hidden="1" customHeight="1" x14ac:dyDescent="0.25">
      <c r="A164" s="89" t="s">
        <v>47</v>
      </c>
      <c r="B164" s="89" t="s">
        <v>81</v>
      </c>
      <c r="C164" s="110" t="s">
        <v>39</v>
      </c>
      <c r="D164" s="147"/>
      <c r="E164" s="147"/>
      <c r="F164" s="147"/>
      <c r="G164" s="147"/>
      <c r="H164" s="147"/>
      <c r="I164" s="147"/>
      <c r="J164" s="147"/>
      <c r="K164" s="147"/>
      <c r="L164" s="148"/>
      <c r="M164" s="11"/>
    </row>
    <row r="165" spans="1:13" s="8" customFormat="1" ht="18.75" hidden="1" customHeight="1" x14ac:dyDescent="0.25">
      <c r="A165" s="90"/>
      <c r="B165" s="90"/>
      <c r="C165" s="111"/>
      <c r="D165" s="149"/>
      <c r="E165" s="149"/>
      <c r="F165" s="149"/>
      <c r="G165" s="149"/>
      <c r="H165" s="149"/>
      <c r="I165" s="149"/>
      <c r="J165" s="149"/>
      <c r="K165" s="149"/>
      <c r="L165" s="150"/>
      <c r="M165" s="11"/>
    </row>
    <row r="166" spans="1:13" s="8" customFormat="1" ht="39.75" hidden="1" customHeight="1" x14ac:dyDescent="0.25">
      <c r="A166" s="91"/>
      <c r="B166" s="91"/>
      <c r="C166" s="112"/>
      <c r="D166" s="151"/>
      <c r="E166" s="151"/>
      <c r="F166" s="151"/>
      <c r="G166" s="151"/>
      <c r="H166" s="151"/>
      <c r="I166" s="151"/>
      <c r="J166" s="151"/>
      <c r="K166" s="151"/>
      <c r="L166" s="152"/>
      <c r="M166" s="11"/>
    </row>
    <row r="167" spans="1:13" s="8" customFormat="1" ht="28.5" hidden="1" customHeight="1" x14ac:dyDescent="0.25">
      <c r="A167" s="89" t="s">
        <v>82</v>
      </c>
      <c r="B167" s="89" t="s">
        <v>83</v>
      </c>
      <c r="C167" s="110" t="s">
        <v>95</v>
      </c>
      <c r="D167" s="147"/>
      <c r="E167" s="147"/>
      <c r="F167" s="147"/>
      <c r="G167" s="147"/>
      <c r="H167" s="147"/>
      <c r="I167" s="147"/>
      <c r="J167" s="147"/>
      <c r="K167" s="147"/>
      <c r="L167" s="148"/>
      <c r="M167" s="11"/>
    </row>
    <row r="168" spans="1:13" s="8" customFormat="1" ht="27.75" hidden="1" customHeight="1" x14ac:dyDescent="0.25">
      <c r="A168" s="90"/>
      <c r="B168" s="90"/>
      <c r="C168" s="111"/>
      <c r="D168" s="149"/>
      <c r="E168" s="149"/>
      <c r="F168" s="149"/>
      <c r="G168" s="149"/>
      <c r="H168" s="149"/>
      <c r="I168" s="149"/>
      <c r="J168" s="149"/>
      <c r="K168" s="149"/>
      <c r="L168" s="150"/>
      <c r="M168" s="11"/>
    </row>
    <row r="169" spans="1:13" s="8" customFormat="1" ht="11.25" hidden="1" customHeight="1" x14ac:dyDescent="0.25">
      <c r="A169" s="91"/>
      <c r="B169" s="91"/>
      <c r="C169" s="112"/>
      <c r="D169" s="151"/>
      <c r="E169" s="151"/>
      <c r="F169" s="151"/>
      <c r="G169" s="151"/>
      <c r="H169" s="151"/>
      <c r="I169" s="151"/>
      <c r="J169" s="151"/>
      <c r="K169" s="151"/>
      <c r="L169" s="152"/>
      <c r="M169" s="11"/>
    </row>
    <row r="170" spans="1:13" s="8" customFormat="1" ht="39.75" hidden="1" customHeight="1" x14ac:dyDescent="0.25">
      <c r="A170" s="89" t="s">
        <v>85</v>
      </c>
      <c r="B170" s="89" t="s">
        <v>84</v>
      </c>
      <c r="C170" s="110" t="s">
        <v>24</v>
      </c>
      <c r="D170" s="147"/>
      <c r="E170" s="147"/>
      <c r="F170" s="147"/>
      <c r="G170" s="147"/>
      <c r="H170" s="147"/>
      <c r="I170" s="147"/>
      <c r="J170" s="147"/>
      <c r="K170" s="147"/>
      <c r="L170" s="148"/>
      <c r="M170" s="11"/>
    </row>
    <row r="171" spans="1:13" s="8" customFormat="1" ht="39.75" hidden="1" customHeight="1" x14ac:dyDescent="0.25">
      <c r="A171" s="90"/>
      <c r="B171" s="90"/>
      <c r="C171" s="111"/>
      <c r="D171" s="149"/>
      <c r="E171" s="149"/>
      <c r="F171" s="149"/>
      <c r="G171" s="149"/>
      <c r="H171" s="149"/>
      <c r="I171" s="149"/>
      <c r="J171" s="149"/>
      <c r="K171" s="149"/>
      <c r="L171" s="150"/>
      <c r="M171" s="11"/>
    </row>
    <row r="172" spans="1:13" s="8" customFormat="1" ht="39.75" hidden="1" customHeight="1" x14ac:dyDescent="0.25">
      <c r="A172" s="91"/>
      <c r="B172" s="91"/>
      <c r="C172" s="112"/>
      <c r="D172" s="151"/>
      <c r="E172" s="151"/>
      <c r="F172" s="151"/>
      <c r="G172" s="151"/>
      <c r="H172" s="151"/>
      <c r="I172" s="151"/>
      <c r="J172" s="151"/>
      <c r="K172" s="151"/>
      <c r="L172" s="152"/>
      <c r="M172" s="11"/>
    </row>
    <row r="173" spans="1:13" ht="38.25" customHeight="1" x14ac:dyDescent="0.25">
      <c r="A173" s="177" t="s">
        <v>33</v>
      </c>
      <c r="B173" s="178"/>
      <c r="C173" s="84" t="s">
        <v>16</v>
      </c>
      <c r="D173" s="84" t="s">
        <v>16</v>
      </c>
      <c r="E173" s="22" t="s">
        <v>13</v>
      </c>
      <c r="F173" s="42">
        <f>F174+F175</f>
        <v>17317355.469999999</v>
      </c>
      <c r="G173" s="42">
        <f>G174+G175</f>
        <v>17317355.469999999</v>
      </c>
      <c r="H173" s="84" t="s">
        <v>16</v>
      </c>
      <c r="I173" s="84" t="s">
        <v>16</v>
      </c>
      <c r="J173" s="84" t="s">
        <v>16</v>
      </c>
      <c r="K173" s="84" t="s">
        <v>16</v>
      </c>
      <c r="L173" s="84" t="s">
        <v>16</v>
      </c>
      <c r="M173" s="11"/>
    </row>
    <row r="174" spans="1:13" ht="71.25" x14ac:dyDescent="0.25">
      <c r="A174" s="177"/>
      <c r="B174" s="178"/>
      <c r="C174" s="84"/>
      <c r="D174" s="84"/>
      <c r="E174" s="23" t="s">
        <v>53</v>
      </c>
      <c r="F174" s="40">
        <f>F76+F117+F141+F150</f>
        <v>16301360.469999999</v>
      </c>
      <c r="G174" s="40">
        <f>G76+G117+G141+G150</f>
        <v>16301360.469999999</v>
      </c>
      <c r="H174" s="84"/>
      <c r="I174" s="84"/>
      <c r="J174" s="84"/>
      <c r="K174" s="84"/>
      <c r="L174" s="84"/>
      <c r="M174" s="11"/>
    </row>
    <row r="175" spans="1:13" ht="37.5" customHeight="1" x14ac:dyDescent="0.25">
      <c r="A175" s="177"/>
      <c r="B175" s="178"/>
      <c r="C175" s="84"/>
      <c r="D175" s="84"/>
      <c r="E175" s="20" t="s">
        <v>15</v>
      </c>
      <c r="F175" s="41">
        <f>F77+F118+F142+F151</f>
        <v>1015995</v>
      </c>
      <c r="G175" s="41">
        <f>G77+G118+G142+G151</f>
        <v>1015995</v>
      </c>
      <c r="H175" s="84"/>
      <c r="I175" s="84"/>
      <c r="J175" s="84"/>
      <c r="K175" s="84"/>
      <c r="L175" s="84"/>
      <c r="M175" s="11"/>
    </row>
    <row r="176" spans="1:13" ht="37.5" customHeight="1" x14ac:dyDescent="0.25">
      <c r="A176" s="155" t="s">
        <v>86</v>
      </c>
      <c r="B176" s="156"/>
      <c r="C176" s="156"/>
      <c r="D176" s="156"/>
      <c r="E176" s="156"/>
      <c r="F176" s="156"/>
      <c r="G176" s="156"/>
      <c r="H176" s="156"/>
      <c r="I176" s="156"/>
      <c r="J176" s="156"/>
      <c r="K176" s="156"/>
      <c r="L176" s="157"/>
      <c r="M176" s="11"/>
    </row>
    <row r="177" spans="1:13" ht="33.75" customHeight="1" x14ac:dyDescent="0.25">
      <c r="A177" s="125" t="s">
        <v>87</v>
      </c>
      <c r="B177" s="135"/>
      <c r="C177" s="135"/>
      <c r="D177" s="135"/>
      <c r="E177" s="135"/>
      <c r="F177" s="135"/>
      <c r="G177" s="135"/>
      <c r="H177" s="135"/>
      <c r="I177" s="135"/>
      <c r="J177" s="135"/>
      <c r="K177" s="135"/>
      <c r="L177" s="136"/>
      <c r="M177" s="11"/>
    </row>
    <row r="178" spans="1:13" ht="37.5" customHeight="1" x14ac:dyDescent="0.25">
      <c r="A178" s="128" t="s">
        <v>88</v>
      </c>
      <c r="B178" s="129"/>
      <c r="C178" s="129"/>
      <c r="D178" s="130"/>
      <c r="E178" s="13" t="s">
        <v>13</v>
      </c>
      <c r="F178" s="52">
        <f>F179+F180</f>
        <v>2092570.8</v>
      </c>
      <c r="G178" s="52">
        <f>G179+G180</f>
        <v>2092570.8</v>
      </c>
      <c r="H178" s="89" t="s">
        <v>16</v>
      </c>
      <c r="I178" s="89" t="s">
        <v>16</v>
      </c>
      <c r="J178" s="89" t="s">
        <v>16</v>
      </c>
      <c r="K178" s="89" t="s">
        <v>16</v>
      </c>
      <c r="L178" s="89" t="s">
        <v>16</v>
      </c>
      <c r="M178" s="11"/>
    </row>
    <row r="179" spans="1:13" ht="60" x14ac:dyDescent="0.25">
      <c r="A179" s="131"/>
      <c r="B179" s="132"/>
      <c r="C179" s="132"/>
      <c r="D179" s="133"/>
      <c r="E179" s="13" t="s">
        <v>14</v>
      </c>
      <c r="F179" s="52">
        <f>F182+F207</f>
        <v>1513450.8</v>
      </c>
      <c r="G179" s="52">
        <f>G182+G207</f>
        <v>1513450.8</v>
      </c>
      <c r="H179" s="90"/>
      <c r="I179" s="90"/>
      <c r="J179" s="90"/>
      <c r="K179" s="90"/>
      <c r="L179" s="90"/>
      <c r="M179" s="11"/>
    </row>
    <row r="180" spans="1:13" ht="36" customHeight="1" x14ac:dyDescent="0.25">
      <c r="A180" s="131"/>
      <c r="B180" s="132"/>
      <c r="C180" s="132"/>
      <c r="D180" s="133"/>
      <c r="E180" s="13" t="s">
        <v>15</v>
      </c>
      <c r="F180" s="52">
        <f>F183+F208</f>
        <v>579120</v>
      </c>
      <c r="G180" s="52">
        <f>G183+G208</f>
        <v>579120</v>
      </c>
      <c r="H180" s="90"/>
      <c r="I180" s="90"/>
      <c r="J180" s="90"/>
      <c r="K180" s="90"/>
      <c r="L180" s="90"/>
      <c r="M180" s="11"/>
    </row>
    <row r="181" spans="1:13" ht="38.25" customHeight="1" x14ac:dyDescent="0.25">
      <c r="A181" s="89" t="s">
        <v>17</v>
      </c>
      <c r="B181" s="92" t="s">
        <v>89</v>
      </c>
      <c r="C181" s="89" t="s">
        <v>16</v>
      </c>
      <c r="D181" s="89" t="s">
        <v>16</v>
      </c>
      <c r="E181" s="13" t="s">
        <v>13</v>
      </c>
      <c r="F181" s="36">
        <f>F182+F183</f>
        <v>1469650.8</v>
      </c>
      <c r="G181" s="36">
        <f>G182+G183</f>
        <v>1469650.8</v>
      </c>
      <c r="H181" s="89" t="s">
        <v>16</v>
      </c>
      <c r="I181" s="89" t="s">
        <v>16</v>
      </c>
      <c r="J181" s="89" t="s">
        <v>16</v>
      </c>
      <c r="K181" s="89" t="s">
        <v>16</v>
      </c>
      <c r="L181" s="89" t="s">
        <v>16</v>
      </c>
      <c r="M181" s="11"/>
    </row>
    <row r="182" spans="1:13" ht="60" x14ac:dyDescent="0.25">
      <c r="A182" s="90"/>
      <c r="B182" s="93"/>
      <c r="C182" s="90"/>
      <c r="D182" s="90"/>
      <c r="E182" s="13" t="s">
        <v>14</v>
      </c>
      <c r="F182" s="36">
        <f>F199+F196</f>
        <v>1469650.8</v>
      </c>
      <c r="G182" s="36">
        <f>G199+G196</f>
        <v>1469650.8</v>
      </c>
      <c r="H182" s="90"/>
      <c r="I182" s="90"/>
      <c r="J182" s="90"/>
      <c r="K182" s="90"/>
      <c r="L182" s="90"/>
      <c r="M182" s="11"/>
    </row>
    <row r="183" spans="1:13" ht="37.5" customHeight="1" x14ac:dyDescent="0.25">
      <c r="A183" s="90"/>
      <c r="B183" s="93"/>
      <c r="C183" s="90"/>
      <c r="D183" s="90"/>
      <c r="E183" s="13" t="s">
        <v>15</v>
      </c>
      <c r="F183" s="36">
        <f>F200</f>
        <v>0</v>
      </c>
      <c r="G183" s="36">
        <f>G200</f>
        <v>0</v>
      </c>
      <c r="H183" s="90"/>
      <c r="I183" s="90"/>
      <c r="J183" s="90"/>
      <c r="K183" s="90"/>
      <c r="L183" s="90"/>
      <c r="M183" s="11"/>
    </row>
    <row r="184" spans="1:13" s="8" customFormat="1" ht="38.25" hidden="1" customHeight="1" x14ac:dyDescent="0.25">
      <c r="A184" s="89" t="s">
        <v>18</v>
      </c>
      <c r="B184" s="92" t="s">
        <v>90</v>
      </c>
      <c r="C184" s="110" t="s">
        <v>32</v>
      </c>
      <c r="D184" s="147"/>
      <c r="E184" s="147"/>
      <c r="F184" s="147"/>
      <c r="G184" s="147"/>
      <c r="H184" s="147"/>
      <c r="I184" s="147"/>
      <c r="J184" s="147"/>
      <c r="K184" s="147"/>
      <c r="L184" s="148"/>
      <c r="M184" s="11"/>
    </row>
    <row r="185" spans="1:13" s="8" customFormat="1" ht="35.25" hidden="1" customHeight="1" x14ac:dyDescent="0.25">
      <c r="A185" s="90"/>
      <c r="B185" s="93"/>
      <c r="C185" s="111"/>
      <c r="D185" s="149"/>
      <c r="E185" s="149"/>
      <c r="F185" s="149"/>
      <c r="G185" s="149"/>
      <c r="H185" s="149"/>
      <c r="I185" s="149"/>
      <c r="J185" s="149"/>
      <c r="K185" s="149"/>
      <c r="L185" s="150"/>
      <c r="M185" s="11"/>
    </row>
    <row r="186" spans="1:13" s="8" customFormat="1" ht="2.25" hidden="1" customHeight="1" x14ac:dyDescent="0.25">
      <c r="A186" s="90"/>
      <c r="B186" s="93"/>
      <c r="C186" s="111"/>
      <c r="D186" s="149"/>
      <c r="E186" s="149"/>
      <c r="F186" s="149"/>
      <c r="G186" s="149"/>
      <c r="H186" s="149"/>
      <c r="I186" s="149"/>
      <c r="J186" s="149"/>
      <c r="K186" s="149"/>
      <c r="L186" s="150"/>
      <c r="M186" s="11"/>
    </row>
    <row r="187" spans="1:13" s="8" customFormat="1" ht="75" hidden="1" customHeight="1" x14ac:dyDescent="0.25">
      <c r="A187" s="90"/>
      <c r="B187" s="93"/>
      <c r="C187" s="111"/>
      <c r="D187" s="149"/>
      <c r="E187" s="149"/>
      <c r="F187" s="149"/>
      <c r="G187" s="149"/>
      <c r="H187" s="149"/>
      <c r="I187" s="149"/>
      <c r="J187" s="149"/>
      <c r="K187" s="149"/>
      <c r="L187" s="150"/>
      <c r="M187" s="11"/>
    </row>
    <row r="188" spans="1:13" s="8" customFormat="1" ht="39.75" hidden="1" customHeight="1" x14ac:dyDescent="0.25">
      <c r="A188" s="91"/>
      <c r="B188" s="123"/>
      <c r="C188" s="112"/>
      <c r="D188" s="151"/>
      <c r="E188" s="151"/>
      <c r="F188" s="151"/>
      <c r="G188" s="151"/>
      <c r="H188" s="151"/>
      <c r="I188" s="151"/>
      <c r="J188" s="151"/>
      <c r="K188" s="151"/>
      <c r="L188" s="152"/>
      <c r="M188" s="11"/>
    </row>
    <row r="189" spans="1:13" s="8" customFormat="1" ht="31.5" hidden="1" customHeight="1" x14ac:dyDescent="0.25">
      <c r="A189" s="89" t="s">
        <v>19</v>
      </c>
      <c r="B189" s="92" t="s">
        <v>91</v>
      </c>
      <c r="C189" s="110" t="s">
        <v>92</v>
      </c>
      <c r="D189" s="147"/>
      <c r="E189" s="147"/>
      <c r="F189" s="147"/>
      <c r="G189" s="147"/>
      <c r="H189" s="147"/>
      <c r="I189" s="147"/>
      <c r="J189" s="147"/>
      <c r="K189" s="147"/>
      <c r="L189" s="148"/>
      <c r="M189" s="11"/>
    </row>
    <row r="190" spans="1:13" s="8" customFormat="1" ht="44.25" hidden="1" customHeight="1" x14ac:dyDescent="0.25">
      <c r="A190" s="90"/>
      <c r="B190" s="93"/>
      <c r="C190" s="111"/>
      <c r="D190" s="149"/>
      <c r="E190" s="149"/>
      <c r="F190" s="149"/>
      <c r="G190" s="149"/>
      <c r="H190" s="149"/>
      <c r="I190" s="149"/>
      <c r="J190" s="149"/>
      <c r="K190" s="149"/>
      <c r="L190" s="150"/>
      <c r="M190" s="11"/>
    </row>
    <row r="191" spans="1:13" s="8" customFormat="1" ht="5.25" hidden="1" customHeight="1" x14ac:dyDescent="0.25">
      <c r="A191" s="90"/>
      <c r="B191" s="93"/>
      <c r="C191" s="112"/>
      <c r="D191" s="151"/>
      <c r="E191" s="151"/>
      <c r="F191" s="151"/>
      <c r="G191" s="151"/>
      <c r="H191" s="151"/>
      <c r="I191" s="151"/>
      <c r="J191" s="151"/>
      <c r="K191" s="151"/>
      <c r="L191" s="152"/>
      <c r="M191" s="11"/>
    </row>
    <row r="192" spans="1:13" s="8" customFormat="1" ht="30.75" hidden="1" customHeight="1" x14ac:dyDescent="0.25">
      <c r="A192" s="89" t="s">
        <v>27</v>
      </c>
      <c r="B192" s="89" t="s">
        <v>93</v>
      </c>
      <c r="C192" s="110" t="s">
        <v>75</v>
      </c>
      <c r="D192" s="147"/>
      <c r="E192" s="147"/>
      <c r="F192" s="147"/>
      <c r="G192" s="147"/>
      <c r="H192" s="147"/>
      <c r="I192" s="147"/>
      <c r="J192" s="147"/>
      <c r="K192" s="147"/>
      <c r="L192" s="148"/>
      <c r="M192" s="11"/>
    </row>
    <row r="193" spans="1:13" s="8" customFormat="1" ht="30.75" hidden="1" customHeight="1" x14ac:dyDescent="0.25">
      <c r="A193" s="90"/>
      <c r="B193" s="90"/>
      <c r="C193" s="111"/>
      <c r="D193" s="149"/>
      <c r="E193" s="149"/>
      <c r="F193" s="149"/>
      <c r="G193" s="149"/>
      <c r="H193" s="149"/>
      <c r="I193" s="149"/>
      <c r="J193" s="149"/>
      <c r="K193" s="149"/>
      <c r="L193" s="150"/>
      <c r="M193" s="11"/>
    </row>
    <row r="194" spans="1:13" s="8" customFormat="1" ht="30.75" hidden="1" customHeight="1" x14ac:dyDescent="0.25">
      <c r="A194" s="91"/>
      <c r="B194" s="91"/>
      <c r="C194" s="112"/>
      <c r="D194" s="151"/>
      <c r="E194" s="151"/>
      <c r="F194" s="151"/>
      <c r="G194" s="151"/>
      <c r="H194" s="151"/>
      <c r="I194" s="151"/>
      <c r="J194" s="151"/>
      <c r="K194" s="151"/>
      <c r="L194" s="152"/>
      <c r="M194" s="11"/>
    </row>
    <row r="195" spans="1:13" ht="30.75" customHeight="1" x14ac:dyDescent="0.25">
      <c r="A195" s="89" t="s">
        <v>18</v>
      </c>
      <c r="B195" s="89" t="s">
        <v>165</v>
      </c>
      <c r="C195" s="89">
        <v>611</v>
      </c>
      <c r="D195" s="89">
        <v>7030120040</v>
      </c>
      <c r="E195" s="13" t="s">
        <v>13</v>
      </c>
      <c r="F195" s="36">
        <f>F196+F197</f>
        <v>233850.8</v>
      </c>
      <c r="G195" s="36">
        <f>G196+G197</f>
        <v>233850.8</v>
      </c>
      <c r="H195" s="89" t="s">
        <v>123</v>
      </c>
      <c r="I195" s="89" t="s">
        <v>134</v>
      </c>
      <c r="J195" s="89">
        <v>300</v>
      </c>
      <c r="K195" s="89">
        <v>300</v>
      </c>
      <c r="L195" s="89">
        <v>300</v>
      </c>
      <c r="M195" s="11"/>
    </row>
    <row r="196" spans="1:13" ht="39" customHeight="1" x14ac:dyDescent="0.25">
      <c r="A196" s="90"/>
      <c r="B196" s="90"/>
      <c r="C196" s="90"/>
      <c r="D196" s="90"/>
      <c r="E196" s="13" t="s">
        <v>14</v>
      </c>
      <c r="F196" s="36">
        <v>233850.8</v>
      </c>
      <c r="G196" s="36">
        <v>233850.8</v>
      </c>
      <c r="H196" s="90"/>
      <c r="I196" s="90"/>
      <c r="J196" s="90"/>
      <c r="K196" s="90"/>
      <c r="L196" s="90"/>
      <c r="M196" s="11"/>
    </row>
    <row r="197" spans="1:13" ht="51.75" customHeight="1" x14ac:dyDescent="0.25">
      <c r="A197" s="91"/>
      <c r="B197" s="91"/>
      <c r="C197" s="90"/>
      <c r="D197" s="90"/>
      <c r="E197" s="13" t="s">
        <v>15</v>
      </c>
      <c r="F197" s="5">
        <v>0</v>
      </c>
      <c r="G197" s="5">
        <v>0</v>
      </c>
      <c r="H197" s="90"/>
      <c r="I197" s="90"/>
      <c r="J197" s="90"/>
      <c r="K197" s="90"/>
      <c r="L197" s="90"/>
      <c r="M197" s="11"/>
    </row>
    <row r="198" spans="1:13" ht="27.75" customHeight="1" x14ac:dyDescent="0.25">
      <c r="A198" s="89" t="s">
        <v>19</v>
      </c>
      <c r="B198" s="89" t="s">
        <v>166</v>
      </c>
      <c r="C198" s="89">
        <v>611</v>
      </c>
      <c r="D198" s="89">
        <v>7030180060</v>
      </c>
      <c r="E198" s="13" t="s">
        <v>13</v>
      </c>
      <c r="F198" s="36">
        <f>F199+F200</f>
        <v>1235800</v>
      </c>
      <c r="G198" s="36">
        <f>G199+G200</f>
        <v>1235800</v>
      </c>
      <c r="H198" s="89" t="s">
        <v>124</v>
      </c>
      <c r="I198" s="89" t="s">
        <v>133</v>
      </c>
      <c r="J198" s="89">
        <v>100</v>
      </c>
      <c r="K198" s="89">
        <v>100</v>
      </c>
      <c r="L198" s="89">
        <v>100</v>
      </c>
      <c r="M198" s="11"/>
    </row>
    <row r="199" spans="1:13" ht="45.75" customHeight="1" x14ac:dyDescent="0.25">
      <c r="A199" s="90"/>
      <c r="B199" s="90"/>
      <c r="C199" s="90"/>
      <c r="D199" s="90"/>
      <c r="E199" s="13" t="s">
        <v>14</v>
      </c>
      <c r="F199" s="36">
        <v>1235800</v>
      </c>
      <c r="G199" s="36">
        <v>1235800</v>
      </c>
      <c r="H199" s="90"/>
      <c r="I199" s="90"/>
      <c r="J199" s="90"/>
      <c r="K199" s="90"/>
      <c r="L199" s="90"/>
      <c r="M199" s="11"/>
    </row>
    <row r="200" spans="1:13" ht="31.5" customHeight="1" x14ac:dyDescent="0.25">
      <c r="A200" s="90"/>
      <c r="B200" s="91"/>
      <c r="C200" s="90"/>
      <c r="D200" s="90"/>
      <c r="E200" s="13" t="s">
        <v>15</v>
      </c>
      <c r="F200" s="5">
        <v>0</v>
      </c>
      <c r="G200" s="5">
        <v>0</v>
      </c>
      <c r="H200" s="90"/>
      <c r="I200" s="90"/>
      <c r="J200" s="90"/>
      <c r="K200" s="90"/>
      <c r="L200" s="90"/>
      <c r="M200" s="11"/>
    </row>
    <row r="201" spans="1:13" ht="38.25" hidden="1" customHeight="1" x14ac:dyDescent="0.25">
      <c r="A201" s="143" t="s">
        <v>30</v>
      </c>
      <c r="B201" s="89" t="s">
        <v>94</v>
      </c>
      <c r="C201" s="110" t="s">
        <v>95</v>
      </c>
      <c r="D201" s="147"/>
      <c r="E201" s="147"/>
      <c r="F201" s="147"/>
      <c r="G201" s="147"/>
      <c r="H201" s="147"/>
      <c r="I201" s="147"/>
      <c r="J201" s="147"/>
      <c r="K201" s="147"/>
      <c r="L201" s="148"/>
      <c r="M201" s="11"/>
    </row>
    <row r="202" spans="1:13" ht="21" hidden="1" customHeight="1" x14ac:dyDescent="0.25">
      <c r="A202" s="90"/>
      <c r="B202" s="90"/>
      <c r="C202" s="111"/>
      <c r="D202" s="149"/>
      <c r="E202" s="149"/>
      <c r="F202" s="149"/>
      <c r="G202" s="149"/>
      <c r="H202" s="149"/>
      <c r="I202" s="149"/>
      <c r="J202" s="149"/>
      <c r="K202" s="149"/>
      <c r="L202" s="150"/>
      <c r="M202" s="11"/>
    </row>
    <row r="203" spans="1:13" ht="37.5" hidden="1" customHeight="1" x14ac:dyDescent="0.25">
      <c r="A203" s="90"/>
      <c r="B203" s="90"/>
      <c r="C203" s="111"/>
      <c r="D203" s="149"/>
      <c r="E203" s="149"/>
      <c r="F203" s="149"/>
      <c r="G203" s="149"/>
      <c r="H203" s="149"/>
      <c r="I203" s="149"/>
      <c r="J203" s="149"/>
      <c r="K203" s="149"/>
      <c r="L203" s="150"/>
      <c r="M203" s="11"/>
    </row>
    <row r="204" spans="1:13" ht="75" hidden="1" customHeight="1" x14ac:dyDescent="0.25">
      <c r="A204" s="90"/>
      <c r="B204" s="90"/>
      <c r="C204" s="111"/>
      <c r="D204" s="149"/>
      <c r="E204" s="149"/>
      <c r="F204" s="149"/>
      <c r="G204" s="149"/>
      <c r="H204" s="149"/>
      <c r="I204" s="149"/>
      <c r="J204" s="149"/>
      <c r="K204" s="149"/>
      <c r="L204" s="150"/>
      <c r="M204" s="11"/>
    </row>
    <row r="205" spans="1:13" ht="39.75" hidden="1" customHeight="1" x14ac:dyDescent="0.25">
      <c r="A205" s="91"/>
      <c r="B205" s="91"/>
      <c r="C205" s="112"/>
      <c r="D205" s="151"/>
      <c r="E205" s="151"/>
      <c r="F205" s="151"/>
      <c r="G205" s="151"/>
      <c r="H205" s="151"/>
      <c r="I205" s="151"/>
      <c r="J205" s="151"/>
      <c r="K205" s="151"/>
      <c r="L205" s="152"/>
      <c r="M205" s="11"/>
    </row>
    <row r="206" spans="1:13" ht="39.75" customHeight="1" x14ac:dyDescent="0.25">
      <c r="A206" s="89">
        <v>2</v>
      </c>
      <c r="B206" s="89" t="s">
        <v>96</v>
      </c>
      <c r="C206" s="89" t="s">
        <v>16</v>
      </c>
      <c r="D206" s="89" t="s">
        <v>16</v>
      </c>
      <c r="E206" s="13" t="s">
        <v>13</v>
      </c>
      <c r="F206" s="36">
        <f>F207+F208</f>
        <v>622920</v>
      </c>
      <c r="G206" s="36">
        <f>G207+G208</f>
        <v>622920</v>
      </c>
      <c r="H206" s="83" t="s">
        <v>16</v>
      </c>
      <c r="I206" s="83" t="s">
        <v>16</v>
      </c>
      <c r="J206" s="83" t="s">
        <v>16</v>
      </c>
      <c r="K206" s="83" t="s">
        <v>16</v>
      </c>
      <c r="L206" s="83" t="s">
        <v>16</v>
      </c>
      <c r="M206" s="11"/>
    </row>
    <row r="207" spans="1:13" ht="39.75" customHeight="1" x14ac:dyDescent="0.25">
      <c r="A207" s="90"/>
      <c r="B207" s="90"/>
      <c r="C207" s="90"/>
      <c r="D207" s="90"/>
      <c r="E207" s="13" t="s">
        <v>14</v>
      </c>
      <c r="F207" s="36">
        <f>F210+F213+F216</f>
        <v>43800</v>
      </c>
      <c r="G207" s="36">
        <f>G210+G213+G216</f>
        <v>43800</v>
      </c>
      <c r="H207" s="84"/>
      <c r="I207" s="84"/>
      <c r="J207" s="84"/>
      <c r="K207" s="84"/>
      <c r="L207" s="84"/>
      <c r="M207" s="11"/>
    </row>
    <row r="208" spans="1:13" ht="39.75" customHeight="1" x14ac:dyDescent="0.25">
      <c r="A208" s="91"/>
      <c r="B208" s="91"/>
      <c r="C208" s="91"/>
      <c r="D208" s="91"/>
      <c r="E208" s="13" t="s">
        <v>15</v>
      </c>
      <c r="F208" s="36">
        <f>F211+F214+F217</f>
        <v>579120</v>
      </c>
      <c r="G208" s="36">
        <f>G211+G214+G217</f>
        <v>579120</v>
      </c>
      <c r="H208" s="84"/>
      <c r="I208" s="84"/>
      <c r="J208" s="84"/>
      <c r="K208" s="84"/>
      <c r="L208" s="84"/>
      <c r="M208" s="11"/>
    </row>
    <row r="209" spans="1:41" s="8" customFormat="1" ht="88.5" customHeight="1" x14ac:dyDescent="0.25">
      <c r="A209" s="110" t="s">
        <v>21</v>
      </c>
      <c r="B209" s="89" t="s">
        <v>167</v>
      </c>
      <c r="C209" s="89">
        <v>611</v>
      </c>
      <c r="D209" s="89" t="s">
        <v>233</v>
      </c>
      <c r="E209" s="13" t="s">
        <v>13</v>
      </c>
      <c r="F209" s="36">
        <f>F210+F211</f>
        <v>43800</v>
      </c>
      <c r="G209" s="36">
        <f>G210+G211</f>
        <v>43800</v>
      </c>
      <c r="H209" s="49" t="s">
        <v>234</v>
      </c>
      <c r="I209" s="49" t="s">
        <v>133</v>
      </c>
      <c r="J209" s="49">
        <v>100</v>
      </c>
      <c r="K209" s="49">
        <v>100</v>
      </c>
      <c r="L209" s="49">
        <v>100</v>
      </c>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s="8" customFormat="1" ht="39.75" customHeight="1" x14ac:dyDescent="0.25">
      <c r="A210" s="111"/>
      <c r="B210" s="90"/>
      <c r="C210" s="90"/>
      <c r="D210" s="90"/>
      <c r="E210" s="13" t="s">
        <v>14</v>
      </c>
      <c r="F210" s="36">
        <v>43800</v>
      </c>
      <c r="G210" s="36">
        <v>43800</v>
      </c>
      <c r="H210" s="80" t="s">
        <v>226</v>
      </c>
      <c r="I210" s="80" t="s">
        <v>158</v>
      </c>
      <c r="J210" s="80">
        <v>2</v>
      </c>
      <c r="K210" s="80">
        <v>2</v>
      </c>
      <c r="L210" s="80">
        <v>2</v>
      </c>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s="8" customFormat="1" ht="39.75" customHeight="1" x14ac:dyDescent="0.25">
      <c r="A211" s="112"/>
      <c r="B211" s="91"/>
      <c r="C211" s="91"/>
      <c r="D211" s="91"/>
      <c r="E211" s="13" t="s">
        <v>15</v>
      </c>
      <c r="F211" s="36">
        <v>0</v>
      </c>
      <c r="G211" s="36">
        <v>0</v>
      </c>
      <c r="H211" s="79"/>
      <c r="I211" s="79"/>
      <c r="J211" s="79"/>
      <c r="K211" s="79"/>
      <c r="L211" s="79"/>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ht="39.75" customHeight="1" x14ac:dyDescent="0.25">
      <c r="A212" s="89" t="s">
        <v>22</v>
      </c>
      <c r="B212" s="89" t="s">
        <v>168</v>
      </c>
      <c r="C212" s="89">
        <v>611</v>
      </c>
      <c r="D212" s="89">
        <v>7030420020</v>
      </c>
      <c r="E212" s="13" t="s">
        <v>13</v>
      </c>
      <c r="F212" s="36">
        <f>F213+F214</f>
        <v>0</v>
      </c>
      <c r="G212" s="36">
        <f>G213+G214</f>
        <v>0</v>
      </c>
      <c r="H212" s="89" t="s">
        <v>125</v>
      </c>
      <c r="I212" s="89" t="s">
        <v>133</v>
      </c>
      <c r="J212" s="89">
        <v>0</v>
      </c>
      <c r="K212" s="89">
        <v>0</v>
      </c>
      <c r="L212" s="89">
        <v>0</v>
      </c>
      <c r="M212" s="11"/>
    </row>
    <row r="213" spans="1:41" ht="39.75" customHeight="1" x14ac:dyDescent="0.25">
      <c r="A213" s="90"/>
      <c r="B213" s="90"/>
      <c r="C213" s="90"/>
      <c r="D213" s="90"/>
      <c r="E213" s="13" t="s">
        <v>14</v>
      </c>
      <c r="F213" s="36">
        <v>0</v>
      </c>
      <c r="G213" s="36">
        <v>0</v>
      </c>
      <c r="H213" s="90"/>
      <c r="I213" s="84"/>
      <c r="J213" s="90"/>
      <c r="K213" s="90"/>
      <c r="L213" s="90"/>
      <c r="M213" s="11"/>
    </row>
    <row r="214" spans="1:41" ht="39.75" customHeight="1" x14ac:dyDescent="0.25">
      <c r="A214" s="91"/>
      <c r="B214" s="91"/>
      <c r="C214" s="91"/>
      <c r="D214" s="91"/>
      <c r="E214" s="13" t="s">
        <v>15</v>
      </c>
      <c r="F214" s="36">
        <v>0</v>
      </c>
      <c r="G214" s="36">
        <v>0</v>
      </c>
      <c r="H214" s="91"/>
      <c r="I214" s="134"/>
      <c r="J214" s="91"/>
      <c r="K214" s="91"/>
      <c r="L214" s="91"/>
      <c r="M214" s="11"/>
    </row>
    <row r="215" spans="1:41" ht="31.5" customHeight="1" x14ac:dyDescent="0.25">
      <c r="A215" s="89" t="s">
        <v>23</v>
      </c>
      <c r="B215" s="89" t="s">
        <v>154</v>
      </c>
      <c r="C215" s="89">
        <v>611</v>
      </c>
      <c r="D215" s="89">
        <v>7030410020</v>
      </c>
      <c r="E215" s="13" t="s">
        <v>13</v>
      </c>
      <c r="F215" s="36">
        <f>F216+F217</f>
        <v>579120</v>
      </c>
      <c r="G215" s="36">
        <f>G216+G217</f>
        <v>579120</v>
      </c>
      <c r="H215" s="89" t="s">
        <v>126</v>
      </c>
      <c r="I215" s="83" t="s">
        <v>133</v>
      </c>
      <c r="J215" s="89">
        <v>100</v>
      </c>
      <c r="K215" s="89">
        <v>100</v>
      </c>
      <c r="L215" s="89">
        <v>100</v>
      </c>
      <c r="M215" s="11"/>
    </row>
    <row r="216" spans="1:41" ht="40.5" customHeight="1" x14ac:dyDescent="0.25">
      <c r="A216" s="90"/>
      <c r="B216" s="90"/>
      <c r="C216" s="90"/>
      <c r="D216" s="90"/>
      <c r="E216" s="13" t="s">
        <v>14</v>
      </c>
      <c r="F216" s="36">
        <v>0</v>
      </c>
      <c r="G216" s="36">
        <v>0</v>
      </c>
      <c r="H216" s="84"/>
      <c r="I216" s="84"/>
      <c r="J216" s="90"/>
      <c r="K216" s="90"/>
      <c r="L216" s="90"/>
      <c r="M216" s="11"/>
    </row>
    <row r="217" spans="1:41" ht="58.5" customHeight="1" x14ac:dyDescent="0.25">
      <c r="A217" s="91"/>
      <c r="B217" s="91"/>
      <c r="C217" s="91"/>
      <c r="D217" s="91"/>
      <c r="E217" s="13" t="s">
        <v>15</v>
      </c>
      <c r="F217" s="36">
        <v>579120</v>
      </c>
      <c r="G217" s="36">
        <v>579120</v>
      </c>
      <c r="H217" s="134"/>
      <c r="I217" s="134"/>
      <c r="J217" s="91"/>
      <c r="K217" s="91"/>
      <c r="L217" s="91"/>
      <c r="M217" s="11"/>
    </row>
    <row r="218" spans="1:41" ht="38.25" customHeight="1" x14ac:dyDescent="0.25">
      <c r="A218" s="119" t="s">
        <v>34</v>
      </c>
      <c r="B218" s="120"/>
      <c r="C218" s="117" t="s">
        <v>16</v>
      </c>
      <c r="D218" s="117" t="s">
        <v>16</v>
      </c>
      <c r="E218" s="6" t="s">
        <v>13</v>
      </c>
      <c r="F218" s="40">
        <f>F219+F220</f>
        <v>2092570.8</v>
      </c>
      <c r="G218" s="40">
        <f>G219+G220</f>
        <v>2092570.8</v>
      </c>
      <c r="H218" s="117" t="s">
        <v>16</v>
      </c>
      <c r="I218" s="117" t="s">
        <v>16</v>
      </c>
      <c r="J218" s="117" t="s">
        <v>16</v>
      </c>
      <c r="K218" s="117" t="s">
        <v>16</v>
      </c>
      <c r="L218" s="117" t="s">
        <v>16</v>
      </c>
      <c r="M218" s="11"/>
    </row>
    <row r="219" spans="1:41" ht="57" x14ac:dyDescent="0.25">
      <c r="A219" s="121"/>
      <c r="B219" s="122"/>
      <c r="C219" s="118"/>
      <c r="D219" s="118"/>
      <c r="E219" s="6" t="s">
        <v>14</v>
      </c>
      <c r="F219" s="40">
        <f>F182+F207</f>
        <v>1513450.8</v>
      </c>
      <c r="G219" s="40">
        <f>G182+G207</f>
        <v>1513450.8</v>
      </c>
      <c r="H219" s="118"/>
      <c r="I219" s="118"/>
      <c r="J219" s="118"/>
      <c r="K219" s="118"/>
      <c r="L219" s="118"/>
      <c r="M219" s="11"/>
    </row>
    <row r="220" spans="1:41" ht="37.5" customHeight="1" x14ac:dyDescent="0.25">
      <c r="A220" s="121"/>
      <c r="B220" s="122"/>
      <c r="C220" s="118"/>
      <c r="D220" s="118"/>
      <c r="E220" s="7" t="s">
        <v>15</v>
      </c>
      <c r="F220" s="41">
        <f>F183+F208</f>
        <v>579120</v>
      </c>
      <c r="G220" s="41">
        <f>G183+G208</f>
        <v>579120</v>
      </c>
      <c r="H220" s="118"/>
      <c r="I220" s="118"/>
      <c r="J220" s="118"/>
      <c r="K220" s="118"/>
      <c r="L220" s="118"/>
      <c r="M220" s="11"/>
    </row>
    <row r="221" spans="1:41" ht="37.5" customHeight="1" x14ac:dyDescent="0.25">
      <c r="A221" s="144"/>
      <c r="B221" s="145"/>
      <c r="C221" s="145"/>
      <c r="D221" s="145"/>
      <c r="E221" s="145"/>
      <c r="F221" s="145"/>
      <c r="G221" s="145"/>
      <c r="H221" s="145"/>
      <c r="I221" s="145"/>
      <c r="J221" s="145"/>
      <c r="K221" s="145"/>
      <c r="L221" s="146"/>
    </row>
    <row r="222" spans="1:41" ht="33.75" customHeight="1" x14ac:dyDescent="0.25">
      <c r="A222" s="125" t="s">
        <v>212</v>
      </c>
      <c r="B222" s="135"/>
      <c r="C222" s="135"/>
      <c r="D222" s="135"/>
      <c r="E222" s="135"/>
      <c r="F222" s="135"/>
      <c r="G222" s="135"/>
      <c r="H222" s="135"/>
      <c r="I222" s="135"/>
      <c r="J222" s="135"/>
      <c r="K222" s="135"/>
      <c r="L222" s="136"/>
    </row>
    <row r="223" spans="1:41" ht="37.5" customHeight="1" x14ac:dyDescent="0.25">
      <c r="A223" s="128" t="s">
        <v>97</v>
      </c>
      <c r="B223" s="129"/>
      <c r="C223" s="129"/>
      <c r="D223" s="130"/>
      <c r="E223" s="13" t="s">
        <v>13</v>
      </c>
      <c r="F223" s="5">
        <f t="shared" ref="F223:G225" si="1">F226</f>
        <v>171748.81</v>
      </c>
      <c r="G223" s="5">
        <f>G226</f>
        <v>171748.81</v>
      </c>
      <c r="H223" s="89" t="s">
        <v>16</v>
      </c>
      <c r="I223" s="89" t="s">
        <v>16</v>
      </c>
      <c r="J223" s="89" t="s">
        <v>16</v>
      </c>
      <c r="K223" s="89" t="s">
        <v>16</v>
      </c>
      <c r="L223" s="89" t="s">
        <v>16</v>
      </c>
      <c r="M223" s="11"/>
    </row>
    <row r="224" spans="1:41" ht="60" x14ac:dyDescent="0.25">
      <c r="A224" s="131"/>
      <c r="B224" s="132"/>
      <c r="C224" s="132"/>
      <c r="D224" s="133"/>
      <c r="E224" s="13" t="s">
        <v>14</v>
      </c>
      <c r="F224" s="5">
        <f t="shared" si="1"/>
        <v>171748.81</v>
      </c>
      <c r="G224" s="5">
        <f t="shared" si="1"/>
        <v>171748.81</v>
      </c>
      <c r="H224" s="90"/>
      <c r="I224" s="90"/>
      <c r="J224" s="90"/>
      <c r="K224" s="90"/>
      <c r="L224" s="90"/>
      <c r="M224" s="11"/>
    </row>
    <row r="225" spans="1:13" ht="36" customHeight="1" x14ac:dyDescent="0.25">
      <c r="A225" s="131"/>
      <c r="B225" s="132"/>
      <c r="C225" s="132"/>
      <c r="D225" s="133"/>
      <c r="E225" s="13" t="s">
        <v>15</v>
      </c>
      <c r="F225" s="5">
        <f t="shared" si="1"/>
        <v>0</v>
      </c>
      <c r="G225" s="5">
        <f t="shared" si="1"/>
        <v>0</v>
      </c>
      <c r="H225" s="90"/>
      <c r="I225" s="90"/>
      <c r="J225" s="90"/>
      <c r="K225" s="90"/>
      <c r="L225" s="90"/>
      <c r="M225" s="11"/>
    </row>
    <row r="226" spans="1:13" ht="38.25" customHeight="1" x14ac:dyDescent="0.25">
      <c r="A226" s="89" t="s">
        <v>17</v>
      </c>
      <c r="B226" s="92" t="s">
        <v>98</v>
      </c>
      <c r="C226" s="89" t="s">
        <v>16</v>
      </c>
      <c r="D226" s="89" t="s">
        <v>16</v>
      </c>
      <c r="E226" s="13" t="s">
        <v>13</v>
      </c>
      <c r="F226" s="5">
        <f>F227+F228</f>
        <v>171748.81</v>
      </c>
      <c r="G226" s="5">
        <f>G227+G228</f>
        <v>171748.81</v>
      </c>
      <c r="H226" s="89" t="s">
        <v>16</v>
      </c>
      <c r="I226" s="89" t="s">
        <v>16</v>
      </c>
      <c r="J226" s="89" t="s">
        <v>16</v>
      </c>
      <c r="K226" s="89" t="s">
        <v>16</v>
      </c>
      <c r="L226" s="89" t="s">
        <v>16</v>
      </c>
      <c r="M226" s="11"/>
    </row>
    <row r="227" spans="1:13" ht="60" x14ac:dyDescent="0.25">
      <c r="A227" s="90"/>
      <c r="B227" s="93"/>
      <c r="C227" s="90"/>
      <c r="D227" s="90"/>
      <c r="E227" s="13" t="s">
        <v>14</v>
      </c>
      <c r="F227" s="36">
        <f>F230+F233</f>
        <v>171748.81</v>
      </c>
      <c r="G227" s="36">
        <f>G230+G233</f>
        <v>171748.81</v>
      </c>
      <c r="H227" s="90"/>
      <c r="I227" s="90"/>
      <c r="J227" s="90"/>
      <c r="K227" s="90"/>
      <c r="L227" s="90"/>
      <c r="M227" s="11"/>
    </row>
    <row r="228" spans="1:13" ht="37.5" customHeight="1" x14ac:dyDescent="0.25">
      <c r="A228" s="90"/>
      <c r="B228" s="93"/>
      <c r="C228" s="90"/>
      <c r="D228" s="90"/>
      <c r="E228" s="13" t="s">
        <v>15</v>
      </c>
      <c r="F228" s="5">
        <v>0</v>
      </c>
      <c r="G228" s="5">
        <v>0</v>
      </c>
      <c r="H228" s="90"/>
      <c r="I228" s="90"/>
      <c r="J228" s="90"/>
      <c r="K228" s="90"/>
      <c r="L228" s="90"/>
      <c r="M228" s="11"/>
    </row>
    <row r="229" spans="1:13" ht="38.25" customHeight="1" x14ac:dyDescent="0.25">
      <c r="A229" s="89" t="s">
        <v>18</v>
      </c>
      <c r="B229" s="92" t="s">
        <v>99</v>
      </c>
      <c r="C229" s="89">
        <v>611</v>
      </c>
      <c r="D229" s="89">
        <v>7040120020</v>
      </c>
      <c r="E229" s="13" t="s">
        <v>13</v>
      </c>
      <c r="F229" s="5">
        <f>F230+F231</f>
        <v>164248.81</v>
      </c>
      <c r="G229" s="5">
        <f>G230+G231</f>
        <v>164248.81</v>
      </c>
      <c r="H229" s="89" t="s">
        <v>127</v>
      </c>
      <c r="I229" s="89" t="s">
        <v>133</v>
      </c>
      <c r="J229" s="89">
        <v>100</v>
      </c>
      <c r="K229" s="89">
        <v>100</v>
      </c>
      <c r="L229" s="89">
        <v>100</v>
      </c>
      <c r="M229" s="11"/>
    </row>
    <row r="230" spans="1:13" ht="60" x14ac:dyDescent="0.25">
      <c r="A230" s="90"/>
      <c r="B230" s="93"/>
      <c r="C230" s="90"/>
      <c r="D230" s="90"/>
      <c r="E230" s="13" t="s">
        <v>14</v>
      </c>
      <c r="F230" s="5">
        <v>164248.81</v>
      </c>
      <c r="G230" s="5">
        <v>164248.81</v>
      </c>
      <c r="H230" s="90"/>
      <c r="I230" s="90"/>
      <c r="J230" s="90"/>
      <c r="K230" s="90"/>
      <c r="L230" s="90"/>
      <c r="M230" s="11"/>
    </row>
    <row r="231" spans="1:13" ht="37.5" customHeight="1" x14ac:dyDescent="0.25">
      <c r="A231" s="90"/>
      <c r="B231" s="93"/>
      <c r="C231" s="90"/>
      <c r="D231" s="90"/>
      <c r="E231" s="13" t="s">
        <v>15</v>
      </c>
      <c r="F231" s="5">
        <v>0</v>
      </c>
      <c r="G231" s="5">
        <v>0</v>
      </c>
      <c r="H231" s="90"/>
      <c r="I231" s="90"/>
      <c r="J231" s="90"/>
      <c r="K231" s="90"/>
      <c r="L231" s="90"/>
      <c r="M231" s="11"/>
    </row>
    <row r="232" spans="1:13" ht="38.25" customHeight="1" x14ac:dyDescent="0.25">
      <c r="A232" s="89" t="s">
        <v>19</v>
      </c>
      <c r="B232" s="92" t="s">
        <v>100</v>
      </c>
      <c r="C232" s="89">
        <v>611</v>
      </c>
      <c r="D232" s="89">
        <v>7040120010</v>
      </c>
      <c r="E232" s="13" t="s">
        <v>13</v>
      </c>
      <c r="F232" s="36">
        <f>F233+F234</f>
        <v>7500</v>
      </c>
      <c r="G232" s="36">
        <f>G233+G234</f>
        <v>7500</v>
      </c>
      <c r="H232" s="89" t="s">
        <v>128</v>
      </c>
      <c r="I232" s="89" t="s">
        <v>132</v>
      </c>
      <c r="J232" s="115">
        <v>1</v>
      </c>
      <c r="K232" s="115">
        <v>1</v>
      </c>
      <c r="L232" s="115">
        <v>1</v>
      </c>
      <c r="M232" s="11"/>
    </row>
    <row r="233" spans="1:13" ht="60" x14ac:dyDescent="0.25">
      <c r="A233" s="90"/>
      <c r="B233" s="93"/>
      <c r="C233" s="90"/>
      <c r="D233" s="90"/>
      <c r="E233" s="13" t="s">
        <v>14</v>
      </c>
      <c r="F233" s="36">
        <v>7500</v>
      </c>
      <c r="G233" s="36">
        <v>7500</v>
      </c>
      <c r="H233" s="90"/>
      <c r="I233" s="90"/>
      <c r="J233" s="116"/>
      <c r="K233" s="116"/>
      <c r="L233" s="116"/>
      <c r="M233" s="11"/>
    </row>
    <row r="234" spans="1:13" ht="37.5" customHeight="1" x14ac:dyDescent="0.25">
      <c r="A234" s="90"/>
      <c r="B234" s="93"/>
      <c r="C234" s="90"/>
      <c r="D234" s="90"/>
      <c r="E234" s="13" t="s">
        <v>15</v>
      </c>
      <c r="F234" s="5">
        <v>0</v>
      </c>
      <c r="G234" s="5">
        <v>0</v>
      </c>
      <c r="H234" s="90"/>
      <c r="I234" s="90"/>
      <c r="J234" s="116"/>
      <c r="K234" s="116"/>
      <c r="L234" s="116"/>
      <c r="M234" s="11"/>
    </row>
    <row r="235" spans="1:13" ht="47.25" customHeight="1" x14ac:dyDescent="0.25">
      <c r="A235" s="175" t="s">
        <v>38</v>
      </c>
      <c r="B235" s="176"/>
      <c r="C235" s="83" t="s">
        <v>16</v>
      </c>
      <c r="D235" s="83" t="s">
        <v>16</v>
      </c>
      <c r="E235" s="14" t="s">
        <v>13</v>
      </c>
      <c r="F235" s="38">
        <f>F236+F237</f>
        <v>171748.81</v>
      </c>
      <c r="G235" s="38">
        <f>G236+G237</f>
        <v>171748.81</v>
      </c>
      <c r="H235" s="83" t="s">
        <v>16</v>
      </c>
      <c r="I235" s="83" t="s">
        <v>16</v>
      </c>
      <c r="J235" s="83" t="s">
        <v>16</v>
      </c>
      <c r="K235" s="83" t="s">
        <v>16</v>
      </c>
      <c r="L235" s="83" t="s">
        <v>16</v>
      </c>
      <c r="M235" s="11"/>
    </row>
    <row r="236" spans="1:13" ht="66" customHeight="1" x14ac:dyDescent="0.25">
      <c r="A236" s="177"/>
      <c r="B236" s="178"/>
      <c r="C236" s="84"/>
      <c r="D236" s="84"/>
      <c r="E236" s="14" t="s">
        <v>14</v>
      </c>
      <c r="F236" s="38">
        <f>F224</f>
        <v>171748.81</v>
      </c>
      <c r="G236" s="38">
        <f>G224</f>
        <v>171748.81</v>
      </c>
      <c r="H236" s="84"/>
      <c r="I236" s="84"/>
      <c r="J236" s="84"/>
      <c r="K236" s="84"/>
      <c r="L236" s="84"/>
      <c r="M236" s="11"/>
    </row>
    <row r="237" spans="1:13" ht="43.5" customHeight="1" x14ac:dyDescent="0.25">
      <c r="A237" s="177"/>
      <c r="B237" s="178"/>
      <c r="C237" s="84"/>
      <c r="D237" s="84"/>
      <c r="E237" s="14" t="s">
        <v>15</v>
      </c>
      <c r="F237" s="38">
        <f>F225</f>
        <v>0</v>
      </c>
      <c r="G237" s="38">
        <f>G225</f>
        <v>0</v>
      </c>
      <c r="H237" s="84"/>
      <c r="I237" s="84"/>
      <c r="J237" s="84"/>
      <c r="K237" s="84"/>
      <c r="L237" s="84"/>
      <c r="M237" s="11"/>
    </row>
    <row r="238" spans="1:13" ht="50.25" customHeight="1" x14ac:dyDescent="0.25">
      <c r="A238" s="125" t="s">
        <v>101</v>
      </c>
      <c r="B238" s="135"/>
      <c r="C238" s="135"/>
      <c r="D238" s="135"/>
      <c r="E238" s="135"/>
      <c r="F238" s="135"/>
      <c r="G238" s="135"/>
      <c r="H238" s="135"/>
      <c r="I238" s="135"/>
      <c r="J238" s="135"/>
      <c r="K238" s="135"/>
      <c r="L238" s="136"/>
      <c r="M238" s="11"/>
    </row>
    <row r="239" spans="1:13" ht="37.5" customHeight="1" x14ac:dyDescent="0.25">
      <c r="A239" s="128" t="s">
        <v>103</v>
      </c>
      <c r="B239" s="129"/>
      <c r="C239" s="129"/>
      <c r="D239" s="130"/>
      <c r="E239" s="13" t="s">
        <v>13</v>
      </c>
      <c r="F239" s="36">
        <f t="shared" ref="F239:G242" si="2">F243</f>
        <v>48978762.56000001</v>
      </c>
      <c r="G239" s="5">
        <f t="shared" si="2"/>
        <v>48978762.56000001</v>
      </c>
      <c r="H239" s="89" t="s">
        <v>16</v>
      </c>
      <c r="I239" s="89" t="s">
        <v>16</v>
      </c>
      <c r="J239" s="89" t="s">
        <v>16</v>
      </c>
      <c r="K239" s="89" t="s">
        <v>16</v>
      </c>
      <c r="L239" s="89" t="s">
        <v>16</v>
      </c>
      <c r="M239" s="11"/>
    </row>
    <row r="240" spans="1:13" ht="60" x14ac:dyDescent="0.25">
      <c r="A240" s="131"/>
      <c r="B240" s="132"/>
      <c r="C240" s="132"/>
      <c r="D240" s="133"/>
      <c r="E240" s="13" t="s">
        <v>14</v>
      </c>
      <c r="F240" s="36">
        <f t="shared" si="2"/>
        <v>5760309.7000000002</v>
      </c>
      <c r="G240" s="5">
        <f t="shared" si="2"/>
        <v>5760309.7000000002</v>
      </c>
      <c r="H240" s="90"/>
      <c r="I240" s="90"/>
      <c r="J240" s="90"/>
      <c r="K240" s="90"/>
      <c r="L240" s="90"/>
      <c r="M240" s="11"/>
    </row>
    <row r="241" spans="1:13" ht="36" customHeight="1" x14ac:dyDescent="0.25">
      <c r="A241" s="131"/>
      <c r="B241" s="132"/>
      <c r="C241" s="132"/>
      <c r="D241" s="133"/>
      <c r="E241" s="13" t="s">
        <v>15</v>
      </c>
      <c r="F241" s="36">
        <f t="shared" si="2"/>
        <v>43218452.860000007</v>
      </c>
      <c r="G241" s="5">
        <f t="shared" si="2"/>
        <v>43218452.860000007</v>
      </c>
      <c r="H241" s="90"/>
      <c r="I241" s="90"/>
      <c r="J241" s="90"/>
      <c r="K241" s="90"/>
      <c r="L241" s="90"/>
      <c r="M241" s="11"/>
    </row>
    <row r="242" spans="1:13" ht="36" customHeight="1" x14ac:dyDescent="0.25">
      <c r="A242" s="140"/>
      <c r="B242" s="141"/>
      <c r="C242" s="141"/>
      <c r="D242" s="142"/>
      <c r="E242" s="13" t="s">
        <v>169</v>
      </c>
      <c r="F242" s="36">
        <f t="shared" si="2"/>
        <v>0</v>
      </c>
      <c r="G242" s="36">
        <f t="shared" si="2"/>
        <v>0</v>
      </c>
      <c r="H242" s="65"/>
      <c r="I242" s="65"/>
      <c r="J242" s="65"/>
      <c r="K242" s="65"/>
      <c r="L242" s="65"/>
      <c r="M242" s="11"/>
    </row>
    <row r="243" spans="1:13" ht="38.25" customHeight="1" x14ac:dyDescent="0.25">
      <c r="A243" s="89" t="s">
        <v>17</v>
      </c>
      <c r="B243" s="92" t="s">
        <v>102</v>
      </c>
      <c r="C243" s="89" t="s">
        <v>16</v>
      </c>
      <c r="D243" s="89" t="s">
        <v>16</v>
      </c>
      <c r="E243" s="13" t="s">
        <v>13</v>
      </c>
      <c r="F243" s="36">
        <f>F244+F245+F246</f>
        <v>48978762.56000001</v>
      </c>
      <c r="G243" s="36">
        <f>G244+G245+G246</f>
        <v>48978762.56000001</v>
      </c>
      <c r="H243" s="89" t="s">
        <v>16</v>
      </c>
      <c r="I243" s="89" t="s">
        <v>16</v>
      </c>
      <c r="J243" s="89" t="s">
        <v>16</v>
      </c>
      <c r="K243" s="89" t="s">
        <v>16</v>
      </c>
      <c r="L243" s="89" t="s">
        <v>16</v>
      </c>
      <c r="M243" s="11"/>
    </row>
    <row r="244" spans="1:13" ht="60" x14ac:dyDescent="0.25">
      <c r="A244" s="90"/>
      <c r="B244" s="93"/>
      <c r="C244" s="90"/>
      <c r="D244" s="90"/>
      <c r="E244" s="13" t="s">
        <v>14</v>
      </c>
      <c r="F244" s="36">
        <f>F248+F254+F260+F279+F282+F285+F288+F291+F294+F297+F300+F303+F306+F309+F312</f>
        <v>5760309.7000000002</v>
      </c>
      <c r="G244" s="36">
        <f>G248+G254+G260+G279+G282+G285+G288+G291+G294+G297+G300+G303+G306+G309+G312</f>
        <v>5760309.7000000002</v>
      </c>
      <c r="H244" s="90"/>
      <c r="I244" s="90"/>
      <c r="J244" s="90"/>
      <c r="K244" s="90"/>
      <c r="L244" s="90"/>
      <c r="M244" s="11"/>
    </row>
    <row r="245" spans="1:13" ht="44.25" customHeight="1" x14ac:dyDescent="0.25">
      <c r="A245" s="90"/>
      <c r="B245" s="93"/>
      <c r="C245" s="90"/>
      <c r="D245" s="90"/>
      <c r="E245" s="13" t="s">
        <v>15</v>
      </c>
      <c r="F245" s="36">
        <f>F249+F256+F261+F266+F269+F274+F283+F289+F292+F295+F298+F301+F304+F307+F310+F313</f>
        <v>43218452.860000007</v>
      </c>
      <c r="G245" s="36">
        <f>G249+G256+G261+G266+G269+G274+G283+G289+G292+G295+G298+G301+G304+G307+G310+G313</f>
        <v>43218452.860000007</v>
      </c>
      <c r="H245" s="90"/>
      <c r="I245" s="90"/>
      <c r="J245" s="90"/>
      <c r="K245" s="90"/>
      <c r="L245" s="90"/>
      <c r="M245" s="11"/>
    </row>
    <row r="246" spans="1:13" ht="44.25" customHeight="1" x14ac:dyDescent="0.25">
      <c r="A246" s="65"/>
      <c r="B246" s="100"/>
      <c r="C246" s="65"/>
      <c r="D246" s="65"/>
      <c r="E246" s="13" t="s">
        <v>169</v>
      </c>
      <c r="F246" s="36">
        <f>F250</f>
        <v>0</v>
      </c>
      <c r="G246" s="36">
        <f>G250</f>
        <v>0</v>
      </c>
      <c r="H246" s="65"/>
      <c r="I246" s="65"/>
      <c r="J246" s="65"/>
      <c r="K246" s="65"/>
      <c r="L246" s="65"/>
      <c r="M246" s="11"/>
    </row>
    <row r="247" spans="1:13" ht="47.25" customHeight="1" x14ac:dyDescent="0.25">
      <c r="A247" s="137" t="s">
        <v>18</v>
      </c>
      <c r="B247" s="92" t="s">
        <v>155</v>
      </c>
      <c r="C247" s="89">
        <v>611</v>
      </c>
      <c r="D247" s="89">
        <v>7050120050</v>
      </c>
      <c r="E247" s="15" t="s">
        <v>13</v>
      </c>
      <c r="F247" s="5">
        <f>F248+F249+F250</f>
        <v>0</v>
      </c>
      <c r="G247" s="45">
        <f>G248+G249+G250</f>
        <v>0</v>
      </c>
      <c r="H247" s="80" t="s">
        <v>156</v>
      </c>
      <c r="I247" s="80" t="s">
        <v>136</v>
      </c>
      <c r="J247" s="80">
        <v>0</v>
      </c>
      <c r="K247" s="80">
        <v>0</v>
      </c>
      <c r="L247" s="80">
        <v>0</v>
      </c>
      <c r="M247" s="11"/>
    </row>
    <row r="248" spans="1:13" ht="45.75" customHeight="1" x14ac:dyDescent="0.25">
      <c r="A248" s="138"/>
      <c r="B248" s="93"/>
      <c r="C248" s="90"/>
      <c r="D248" s="90"/>
      <c r="E248" s="15" t="s">
        <v>14</v>
      </c>
      <c r="F248" s="5">
        <v>0</v>
      </c>
      <c r="G248" s="30">
        <v>0</v>
      </c>
      <c r="H248" s="80"/>
      <c r="I248" s="80"/>
      <c r="J248" s="80"/>
      <c r="K248" s="80"/>
      <c r="L248" s="80"/>
      <c r="M248" s="11"/>
    </row>
    <row r="249" spans="1:13" ht="46.5" customHeight="1" x14ac:dyDescent="0.25">
      <c r="A249" s="138"/>
      <c r="B249" s="93"/>
      <c r="C249" s="90"/>
      <c r="D249" s="90"/>
      <c r="E249" s="15" t="s">
        <v>15</v>
      </c>
      <c r="F249" s="5">
        <v>0</v>
      </c>
      <c r="G249" s="30">
        <v>0</v>
      </c>
      <c r="H249" s="80"/>
      <c r="I249" s="80"/>
      <c r="J249" s="80"/>
      <c r="K249" s="80"/>
      <c r="L249" s="80"/>
      <c r="M249" s="11"/>
    </row>
    <row r="250" spans="1:13" ht="6" customHeight="1" x14ac:dyDescent="0.25">
      <c r="A250" s="138"/>
      <c r="B250" s="93"/>
      <c r="C250" s="64"/>
      <c r="D250" s="64"/>
      <c r="E250" s="92" t="s">
        <v>169</v>
      </c>
      <c r="F250" s="113">
        <v>0</v>
      </c>
      <c r="G250" s="113">
        <v>0</v>
      </c>
      <c r="H250" s="79"/>
      <c r="I250" s="79"/>
      <c r="J250" s="79"/>
      <c r="K250" s="79"/>
      <c r="L250" s="79"/>
      <c r="M250" s="11"/>
    </row>
    <row r="251" spans="1:13" ht="46.5" customHeight="1" x14ac:dyDescent="0.25">
      <c r="A251" s="139"/>
      <c r="B251" s="123"/>
      <c r="C251" s="65"/>
      <c r="D251" s="65"/>
      <c r="E251" s="100"/>
      <c r="F251" s="114"/>
      <c r="G251" s="114"/>
      <c r="H251" s="79"/>
      <c r="I251" s="79"/>
      <c r="J251" s="79"/>
      <c r="K251" s="79"/>
      <c r="L251" s="79"/>
      <c r="M251" s="11"/>
    </row>
    <row r="252" spans="1:13" ht="7.5" customHeight="1" x14ac:dyDescent="0.25">
      <c r="A252" s="89" t="s">
        <v>19</v>
      </c>
      <c r="B252" s="81" t="s">
        <v>170</v>
      </c>
      <c r="C252" s="80">
        <v>611</v>
      </c>
      <c r="D252" s="80">
        <v>7050120050</v>
      </c>
      <c r="E252" s="92" t="s">
        <v>13</v>
      </c>
      <c r="F252" s="113">
        <f>F254+F256</f>
        <v>0</v>
      </c>
      <c r="G252" s="113">
        <f>G254+G256</f>
        <v>0</v>
      </c>
      <c r="H252" s="89" t="s">
        <v>171</v>
      </c>
      <c r="I252" s="89" t="s">
        <v>133</v>
      </c>
      <c r="J252" s="89">
        <v>0</v>
      </c>
      <c r="K252" s="89">
        <v>0</v>
      </c>
      <c r="L252" s="89">
        <v>0</v>
      </c>
      <c r="M252" s="11"/>
    </row>
    <row r="253" spans="1:13" ht="60.75" customHeight="1" x14ac:dyDescent="0.25">
      <c r="A253" s="90"/>
      <c r="B253" s="81"/>
      <c r="C253" s="79"/>
      <c r="D253" s="79"/>
      <c r="E253" s="100"/>
      <c r="F253" s="114"/>
      <c r="G253" s="114"/>
      <c r="H253" s="64"/>
      <c r="I253" s="64"/>
      <c r="J253" s="64"/>
      <c r="K253" s="64"/>
      <c r="L253" s="64"/>
      <c r="M253" s="11"/>
    </row>
    <row r="254" spans="1:13" ht="38.25" customHeight="1" x14ac:dyDescent="0.25">
      <c r="A254" s="90"/>
      <c r="B254" s="81"/>
      <c r="C254" s="79"/>
      <c r="D254" s="79"/>
      <c r="E254" s="92" t="s">
        <v>14</v>
      </c>
      <c r="F254" s="113">
        <v>0</v>
      </c>
      <c r="G254" s="113">
        <v>0</v>
      </c>
      <c r="H254" s="64"/>
      <c r="I254" s="64"/>
      <c r="J254" s="64"/>
      <c r="K254" s="64"/>
      <c r="L254" s="64"/>
      <c r="M254" s="11"/>
    </row>
    <row r="255" spans="1:13" ht="7.5" customHeight="1" x14ac:dyDescent="0.25">
      <c r="A255" s="90"/>
      <c r="B255" s="81"/>
      <c r="C255" s="79"/>
      <c r="D255" s="79"/>
      <c r="E255" s="100"/>
      <c r="F255" s="114"/>
      <c r="G255" s="114"/>
      <c r="H255" s="64"/>
      <c r="I255" s="64"/>
      <c r="J255" s="64"/>
      <c r="K255" s="64"/>
      <c r="L255" s="64"/>
      <c r="M255" s="11"/>
    </row>
    <row r="256" spans="1:13" ht="112.5" customHeight="1" x14ac:dyDescent="0.25">
      <c r="A256" s="91"/>
      <c r="B256" s="81"/>
      <c r="C256" s="79"/>
      <c r="D256" s="79"/>
      <c r="E256" s="15" t="s">
        <v>15</v>
      </c>
      <c r="F256" s="5">
        <v>0</v>
      </c>
      <c r="G256" s="5">
        <v>0</v>
      </c>
      <c r="H256" s="65"/>
      <c r="I256" s="65"/>
      <c r="J256" s="65"/>
      <c r="K256" s="65"/>
      <c r="L256" s="65"/>
      <c r="M256" s="11"/>
    </row>
    <row r="257" spans="1:13" ht="7.5" customHeight="1" x14ac:dyDescent="0.25">
      <c r="A257" s="89" t="s">
        <v>27</v>
      </c>
      <c r="B257" s="92" t="s">
        <v>172</v>
      </c>
      <c r="C257" s="80">
        <v>611</v>
      </c>
      <c r="D257" s="80" t="s">
        <v>219</v>
      </c>
      <c r="E257" s="80" t="s">
        <v>13</v>
      </c>
      <c r="F257" s="113">
        <f>F260+F261</f>
        <v>2551363.2000000002</v>
      </c>
      <c r="G257" s="113">
        <f>G260+G261</f>
        <v>2551363.2000000002</v>
      </c>
      <c r="H257" s="80" t="s">
        <v>129</v>
      </c>
      <c r="I257" s="80" t="s">
        <v>157</v>
      </c>
      <c r="J257" s="80">
        <v>29</v>
      </c>
      <c r="K257" s="80">
        <v>29</v>
      </c>
      <c r="L257" s="80">
        <v>29</v>
      </c>
      <c r="M257" s="11"/>
    </row>
    <row r="258" spans="1:13" ht="7.5" customHeight="1" x14ac:dyDescent="0.25">
      <c r="A258" s="90"/>
      <c r="B258" s="93"/>
      <c r="C258" s="79"/>
      <c r="D258" s="79"/>
      <c r="E258" s="79"/>
      <c r="F258" s="114"/>
      <c r="G258" s="114"/>
      <c r="H258" s="79"/>
      <c r="I258" s="79"/>
      <c r="J258" s="79"/>
      <c r="K258" s="79"/>
      <c r="L258" s="79"/>
      <c r="M258" s="11"/>
    </row>
    <row r="259" spans="1:13" ht="33.75" customHeight="1" x14ac:dyDescent="0.25">
      <c r="A259" s="90"/>
      <c r="B259" s="93"/>
      <c r="C259" s="79"/>
      <c r="D259" s="79"/>
      <c r="E259" s="79"/>
      <c r="F259" s="114"/>
      <c r="G259" s="114"/>
      <c r="H259" s="79"/>
      <c r="I259" s="79"/>
      <c r="J259" s="79"/>
      <c r="K259" s="79"/>
      <c r="L259" s="79"/>
      <c r="M259" s="11"/>
    </row>
    <row r="260" spans="1:13" ht="48.75" customHeight="1" x14ac:dyDescent="0.25">
      <c r="A260" s="90"/>
      <c r="B260" s="93"/>
      <c r="C260" s="79"/>
      <c r="D260" s="79"/>
      <c r="E260" s="24" t="s">
        <v>14</v>
      </c>
      <c r="F260" s="5">
        <v>2551363.2000000002</v>
      </c>
      <c r="G260" s="5">
        <v>2551363.2000000002</v>
      </c>
      <c r="H260" s="79"/>
      <c r="I260" s="79"/>
      <c r="J260" s="79"/>
      <c r="K260" s="79"/>
      <c r="L260" s="79"/>
      <c r="M260" s="11"/>
    </row>
    <row r="261" spans="1:13" ht="44.25" customHeight="1" x14ac:dyDescent="0.25">
      <c r="A261" s="91"/>
      <c r="B261" s="123"/>
      <c r="C261" s="79"/>
      <c r="D261" s="79"/>
      <c r="E261" s="24" t="s">
        <v>15</v>
      </c>
      <c r="F261" s="5">
        <v>0</v>
      </c>
      <c r="G261" s="5">
        <v>0</v>
      </c>
      <c r="H261" s="79"/>
      <c r="I261" s="79"/>
      <c r="J261" s="79"/>
      <c r="K261" s="79"/>
      <c r="L261" s="79"/>
      <c r="M261" s="11"/>
    </row>
    <row r="262" spans="1:13" ht="7.5" customHeight="1" x14ac:dyDescent="0.25">
      <c r="A262" s="89" t="s">
        <v>28</v>
      </c>
      <c r="B262" s="92" t="s">
        <v>173</v>
      </c>
      <c r="C262" s="110" t="s">
        <v>248</v>
      </c>
      <c r="D262" s="102"/>
      <c r="E262" s="102"/>
      <c r="F262" s="102"/>
      <c r="G262" s="102"/>
      <c r="H262" s="102"/>
      <c r="I262" s="102"/>
      <c r="J262" s="102"/>
      <c r="K262" s="102"/>
      <c r="L262" s="103"/>
      <c r="M262" s="11"/>
    </row>
    <row r="263" spans="1:13" ht="7.5" customHeight="1" x14ac:dyDescent="0.25">
      <c r="A263" s="90"/>
      <c r="B263" s="93"/>
      <c r="C263" s="104"/>
      <c r="D263" s="105"/>
      <c r="E263" s="105"/>
      <c r="F263" s="105"/>
      <c r="G263" s="105"/>
      <c r="H263" s="105"/>
      <c r="I263" s="105"/>
      <c r="J263" s="105"/>
      <c r="K263" s="105"/>
      <c r="L263" s="106"/>
      <c r="M263" s="11"/>
    </row>
    <row r="264" spans="1:13" ht="24" customHeight="1" x14ac:dyDescent="0.25">
      <c r="A264" s="90"/>
      <c r="B264" s="93"/>
      <c r="C264" s="104"/>
      <c r="D264" s="105"/>
      <c r="E264" s="105"/>
      <c r="F264" s="105"/>
      <c r="G264" s="105"/>
      <c r="H264" s="105"/>
      <c r="I264" s="105"/>
      <c r="J264" s="105"/>
      <c r="K264" s="105"/>
      <c r="L264" s="106"/>
      <c r="M264" s="11"/>
    </row>
    <row r="265" spans="1:13" ht="60.75" customHeight="1" x14ac:dyDescent="0.25">
      <c r="A265" s="90"/>
      <c r="B265" s="93"/>
      <c r="C265" s="104"/>
      <c r="D265" s="105"/>
      <c r="E265" s="105"/>
      <c r="F265" s="105"/>
      <c r="G265" s="105"/>
      <c r="H265" s="105"/>
      <c r="I265" s="105"/>
      <c r="J265" s="105"/>
      <c r="K265" s="105"/>
      <c r="L265" s="106"/>
      <c r="M265" s="11"/>
    </row>
    <row r="266" spans="1:13" s="25" customFormat="1" ht="78.75" customHeight="1" x14ac:dyDescent="0.25">
      <c r="A266" s="91"/>
      <c r="B266" s="123"/>
      <c r="C266" s="107"/>
      <c r="D266" s="108"/>
      <c r="E266" s="108"/>
      <c r="F266" s="108"/>
      <c r="G266" s="108"/>
      <c r="H266" s="108"/>
      <c r="I266" s="108"/>
      <c r="J266" s="108"/>
      <c r="K266" s="108"/>
      <c r="L266" s="109"/>
    </row>
    <row r="267" spans="1:13" ht="80.25" customHeight="1" x14ac:dyDescent="0.25">
      <c r="A267" s="89" t="s">
        <v>29</v>
      </c>
      <c r="B267" s="92" t="s">
        <v>174</v>
      </c>
      <c r="C267" s="110" t="s">
        <v>248</v>
      </c>
      <c r="D267" s="102"/>
      <c r="E267" s="102"/>
      <c r="F267" s="102"/>
      <c r="G267" s="102"/>
      <c r="H267" s="102"/>
      <c r="I267" s="102"/>
      <c r="J267" s="102"/>
      <c r="K267" s="102"/>
      <c r="L267" s="103"/>
      <c r="M267" s="11"/>
    </row>
    <row r="268" spans="1:13" ht="71.25" customHeight="1" x14ac:dyDescent="0.25">
      <c r="A268" s="64"/>
      <c r="B268" s="99"/>
      <c r="C268" s="104"/>
      <c r="D268" s="105"/>
      <c r="E268" s="105"/>
      <c r="F268" s="105"/>
      <c r="G268" s="105"/>
      <c r="H268" s="105"/>
      <c r="I268" s="105"/>
      <c r="J268" s="105"/>
      <c r="K268" s="105"/>
      <c r="L268" s="106"/>
      <c r="M268" s="11"/>
    </row>
    <row r="269" spans="1:13" ht="54.75" customHeight="1" x14ac:dyDescent="0.25">
      <c r="A269" s="65"/>
      <c r="B269" s="100"/>
      <c r="C269" s="107"/>
      <c r="D269" s="108"/>
      <c r="E269" s="108"/>
      <c r="F269" s="108"/>
      <c r="G269" s="108"/>
      <c r="H269" s="108"/>
      <c r="I269" s="108"/>
      <c r="J269" s="108"/>
      <c r="K269" s="108"/>
      <c r="L269" s="109"/>
      <c r="M269" s="11"/>
    </row>
    <row r="270" spans="1:13" ht="15" customHeight="1" x14ac:dyDescent="0.25">
      <c r="A270" s="80" t="s">
        <v>30</v>
      </c>
      <c r="B270" s="81" t="s">
        <v>175</v>
      </c>
      <c r="C270" s="110" t="s">
        <v>248</v>
      </c>
      <c r="D270" s="102"/>
      <c r="E270" s="102"/>
      <c r="F270" s="102"/>
      <c r="G270" s="102"/>
      <c r="H270" s="102"/>
      <c r="I270" s="102"/>
      <c r="J270" s="102"/>
      <c r="K270" s="102"/>
      <c r="L270" s="103"/>
      <c r="M270" s="11"/>
    </row>
    <row r="271" spans="1:13" ht="10.5" customHeight="1" x14ac:dyDescent="0.25">
      <c r="A271" s="79"/>
      <c r="B271" s="77"/>
      <c r="C271" s="104"/>
      <c r="D271" s="105"/>
      <c r="E271" s="105"/>
      <c r="F271" s="105"/>
      <c r="G271" s="105"/>
      <c r="H271" s="105"/>
      <c r="I271" s="105"/>
      <c r="J271" s="105"/>
      <c r="K271" s="105"/>
      <c r="L271" s="106"/>
      <c r="M271" s="11"/>
    </row>
    <row r="272" spans="1:13" ht="16.5" customHeight="1" x14ac:dyDescent="0.25">
      <c r="A272" s="79"/>
      <c r="B272" s="77"/>
      <c r="C272" s="104"/>
      <c r="D272" s="105"/>
      <c r="E272" s="105"/>
      <c r="F272" s="105"/>
      <c r="G272" s="105"/>
      <c r="H272" s="105"/>
      <c r="I272" s="105"/>
      <c r="J272" s="105"/>
      <c r="K272" s="105"/>
      <c r="L272" s="106"/>
      <c r="M272" s="11"/>
    </row>
    <row r="273" spans="1:13" ht="50.25" customHeight="1" x14ac:dyDescent="0.25">
      <c r="A273" s="79"/>
      <c r="B273" s="77"/>
      <c r="C273" s="104"/>
      <c r="D273" s="105"/>
      <c r="E273" s="105"/>
      <c r="F273" s="105"/>
      <c r="G273" s="105"/>
      <c r="H273" s="105"/>
      <c r="I273" s="105"/>
      <c r="J273" s="105"/>
      <c r="K273" s="105"/>
      <c r="L273" s="106"/>
      <c r="M273" s="11"/>
    </row>
    <row r="274" spans="1:13" ht="91.5" customHeight="1" x14ac:dyDescent="0.25">
      <c r="A274" s="79"/>
      <c r="B274" s="77"/>
      <c r="C274" s="107"/>
      <c r="D274" s="108"/>
      <c r="E274" s="108"/>
      <c r="F274" s="108"/>
      <c r="G274" s="108"/>
      <c r="H274" s="108"/>
      <c r="I274" s="108"/>
      <c r="J274" s="108"/>
      <c r="K274" s="108"/>
      <c r="L274" s="109"/>
      <c r="M274" s="11"/>
    </row>
    <row r="275" spans="1:13" ht="38.25" hidden="1" customHeight="1" x14ac:dyDescent="0.25">
      <c r="A275" s="89"/>
      <c r="B275" s="92"/>
      <c r="C275" s="89"/>
      <c r="D275" s="89"/>
      <c r="E275" s="13"/>
      <c r="F275" s="5"/>
      <c r="G275" s="5"/>
      <c r="H275" s="89"/>
      <c r="I275" s="89"/>
      <c r="J275" s="89"/>
      <c r="K275" s="89"/>
      <c r="L275" s="89"/>
      <c r="M275" s="11"/>
    </row>
    <row r="276" spans="1:13" hidden="1" x14ac:dyDescent="0.25">
      <c r="A276" s="90"/>
      <c r="B276" s="93"/>
      <c r="C276" s="90"/>
      <c r="D276" s="90"/>
      <c r="E276" s="13"/>
      <c r="F276" s="5"/>
      <c r="G276" s="5"/>
      <c r="H276" s="90"/>
      <c r="I276" s="90"/>
      <c r="J276" s="90"/>
      <c r="K276" s="90"/>
      <c r="L276" s="90"/>
      <c r="M276" s="11"/>
    </row>
    <row r="277" spans="1:13" ht="37.5" hidden="1" customHeight="1" x14ac:dyDescent="0.25">
      <c r="A277" s="90"/>
      <c r="B277" s="93"/>
      <c r="C277" s="90"/>
      <c r="D277" s="91"/>
      <c r="E277" s="13"/>
      <c r="F277" s="5"/>
      <c r="G277" s="5"/>
      <c r="H277" s="90"/>
      <c r="I277" s="90"/>
      <c r="J277" s="90"/>
      <c r="K277" s="90"/>
      <c r="L277" s="90"/>
      <c r="M277" s="11"/>
    </row>
    <row r="278" spans="1:13" ht="38.25" customHeight="1" x14ac:dyDescent="0.25">
      <c r="A278" s="89" t="s">
        <v>27</v>
      </c>
      <c r="B278" s="92" t="s">
        <v>176</v>
      </c>
      <c r="C278" s="110" t="s">
        <v>248</v>
      </c>
      <c r="D278" s="102"/>
      <c r="E278" s="102"/>
      <c r="F278" s="102"/>
      <c r="G278" s="102"/>
      <c r="H278" s="102"/>
      <c r="I278" s="102"/>
      <c r="J278" s="102"/>
      <c r="K278" s="102"/>
      <c r="L278" s="103"/>
      <c r="M278" s="11"/>
    </row>
    <row r="279" spans="1:13" ht="62.25" customHeight="1" x14ac:dyDescent="0.25">
      <c r="A279" s="90"/>
      <c r="B279" s="93"/>
      <c r="C279" s="111"/>
      <c r="D279" s="105"/>
      <c r="E279" s="105"/>
      <c r="F279" s="105"/>
      <c r="G279" s="105"/>
      <c r="H279" s="105"/>
      <c r="I279" s="105"/>
      <c r="J279" s="105"/>
      <c r="K279" s="105"/>
      <c r="L279" s="106"/>
      <c r="M279" s="11"/>
    </row>
    <row r="280" spans="1:13" ht="12" hidden="1" customHeight="1" x14ac:dyDescent="0.25">
      <c r="A280" s="90"/>
      <c r="B280" s="93"/>
      <c r="C280" s="112"/>
      <c r="D280" s="108"/>
      <c r="E280" s="108"/>
      <c r="F280" s="108"/>
      <c r="G280" s="108"/>
      <c r="H280" s="108"/>
      <c r="I280" s="108"/>
      <c r="J280" s="108"/>
      <c r="K280" s="108"/>
      <c r="L280" s="109"/>
      <c r="M280" s="11"/>
    </row>
    <row r="281" spans="1:13" ht="38.25" customHeight="1" x14ac:dyDescent="0.25">
      <c r="A281" s="143" t="s">
        <v>28</v>
      </c>
      <c r="B281" s="92" t="s">
        <v>177</v>
      </c>
      <c r="C281" s="110" t="s">
        <v>248</v>
      </c>
      <c r="D281" s="102"/>
      <c r="E281" s="102"/>
      <c r="F281" s="102"/>
      <c r="G281" s="102"/>
      <c r="H281" s="102"/>
      <c r="I281" s="102"/>
      <c r="J281" s="102"/>
      <c r="K281" s="102"/>
      <c r="L281" s="103"/>
      <c r="M281" s="11"/>
    </row>
    <row r="282" spans="1:13" x14ac:dyDescent="0.25">
      <c r="A282" s="90"/>
      <c r="B282" s="93"/>
      <c r="C282" s="111"/>
      <c r="D282" s="105"/>
      <c r="E282" s="105"/>
      <c r="F282" s="105"/>
      <c r="G282" s="105"/>
      <c r="H282" s="105"/>
      <c r="I282" s="105"/>
      <c r="J282" s="105"/>
      <c r="K282" s="105"/>
      <c r="L282" s="106"/>
      <c r="M282" s="11"/>
    </row>
    <row r="283" spans="1:13" ht="42.75" customHeight="1" x14ac:dyDescent="0.25">
      <c r="A283" s="90"/>
      <c r="B283" s="93"/>
      <c r="C283" s="112"/>
      <c r="D283" s="108"/>
      <c r="E283" s="108"/>
      <c r="F283" s="108"/>
      <c r="G283" s="108"/>
      <c r="H283" s="108"/>
      <c r="I283" s="108"/>
      <c r="J283" s="108"/>
      <c r="K283" s="108"/>
      <c r="L283" s="109"/>
      <c r="M283" s="11"/>
    </row>
    <row r="284" spans="1:13" ht="57.75" customHeight="1" x14ac:dyDescent="0.25">
      <c r="A284" s="89" t="s">
        <v>29</v>
      </c>
      <c r="B284" s="92" t="s">
        <v>178</v>
      </c>
      <c r="C284" s="110" t="s">
        <v>248</v>
      </c>
      <c r="D284" s="102"/>
      <c r="E284" s="102"/>
      <c r="F284" s="102"/>
      <c r="G284" s="102"/>
      <c r="H284" s="102"/>
      <c r="I284" s="102"/>
      <c r="J284" s="102"/>
      <c r="K284" s="102"/>
      <c r="L284" s="103"/>
      <c r="M284" s="11"/>
    </row>
    <row r="285" spans="1:13" x14ac:dyDescent="0.25">
      <c r="A285" s="90"/>
      <c r="B285" s="93"/>
      <c r="C285" s="111"/>
      <c r="D285" s="105"/>
      <c r="E285" s="105"/>
      <c r="F285" s="105"/>
      <c r="G285" s="105"/>
      <c r="H285" s="105"/>
      <c r="I285" s="105"/>
      <c r="J285" s="105"/>
      <c r="K285" s="105"/>
      <c r="L285" s="106"/>
      <c r="M285" s="11"/>
    </row>
    <row r="286" spans="1:13" ht="68.25" customHeight="1" x14ac:dyDescent="0.25">
      <c r="A286" s="90"/>
      <c r="B286" s="93"/>
      <c r="C286" s="112"/>
      <c r="D286" s="108"/>
      <c r="E286" s="108"/>
      <c r="F286" s="108"/>
      <c r="G286" s="108"/>
      <c r="H286" s="108"/>
      <c r="I286" s="108"/>
      <c r="J286" s="108"/>
      <c r="K286" s="108"/>
      <c r="L286" s="109"/>
      <c r="M286" s="11"/>
    </row>
    <row r="287" spans="1:13" ht="30.75" customHeight="1" x14ac:dyDescent="0.25">
      <c r="A287" s="89" t="s">
        <v>30</v>
      </c>
      <c r="B287" s="92" t="s">
        <v>179</v>
      </c>
      <c r="C287" s="110" t="s">
        <v>248</v>
      </c>
      <c r="D287" s="102"/>
      <c r="E287" s="102"/>
      <c r="F287" s="102"/>
      <c r="G287" s="102"/>
      <c r="H287" s="102"/>
      <c r="I287" s="102"/>
      <c r="J287" s="102"/>
      <c r="K287" s="102"/>
      <c r="L287" s="103"/>
      <c r="M287" s="11"/>
    </row>
    <row r="288" spans="1:13" ht="51" customHeight="1" x14ac:dyDescent="0.25">
      <c r="A288" s="90"/>
      <c r="B288" s="93"/>
      <c r="C288" s="111"/>
      <c r="D288" s="105"/>
      <c r="E288" s="105"/>
      <c r="F288" s="105"/>
      <c r="G288" s="105"/>
      <c r="H288" s="105"/>
      <c r="I288" s="105"/>
      <c r="J288" s="105"/>
      <c r="K288" s="105"/>
      <c r="L288" s="106"/>
      <c r="M288" s="11"/>
    </row>
    <row r="289" spans="1:13" ht="54" customHeight="1" x14ac:dyDescent="0.25">
      <c r="A289" s="90"/>
      <c r="B289" s="93"/>
      <c r="C289" s="112"/>
      <c r="D289" s="108"/>
      <c r="E289" s="108"/>
      <c r="F289" s="108"/>
      <c r="G289" s="108"/>
      <c r="H289" s="108"/>
      <c r="I289" s="108"/>
      <c r="J289" s="108"/>
      <c r="K289" s="108"/>
      <c r="L289" s="109"/>
      <c r="M289" s="11"/>
    </row>
    <row r="290" spans="1:13" ht="38.25" customHeight="1" x14ac:dyDescent="0.25">
      <c r="A290" s="194" t="s">
        <v>31</v>
      </c>
      <c r="B290" s="81" t="s">
        <v>180</v>
      </c>
      <c r="C290" s="89">
        <v>611</v>
      </c>
      <c r="D290" s="89" t="s">
        <v>239</v>
      </c>
      <c r="E290" s="13" t="s">
        <v>13</v>
      </c>
      <c r="F290" s="5">
        <f>F291+F292</f>
        <v>27179911.59</v>
      </c>
      <c r="G290" s="51">
        <f>G291+G292</f>
        <v>27179911.59</v>
      </c>
      <c r="H290" s="80" t="s">
        <v>208</v>
      </c>
      <c r="I290" s="80" t="s">
        <v>133</v>
      </c>
      <c r="J290" s="80">
        <v>100</v>
      </c>
      <c r="K290" s="80">
        <v>100</v>
      </c>
      <c r="L290" s="80">
        <v>100</v>
      </c>
      <c r="M290" s="11"/>
    </row>
    <row r="291" spans="1:13" ht="48.75" customHeight="1" x14ac:dyDescent="0.25">
      <c r="A291" s="80"/>
      <c r="B291" s="81"/>
      <c r="C291" s="90"/>
      <c r="D291" s="90"/>
      <c r="E291" s="13" t="s">
        <v>14</v>
      </c>
      <c r="F291" s="5">
        <v>1358995.59</v>
      </c>
      <c r="G291" s="5">
        <v>1358995.59</v>
      </c>
      <c r="H291" s="79"/>
      <c r="I291" s="79"/>
      <c r="J291" s="79"/>
      <c r="K291" s="79"/>
      <c r="L291" s="79"/>
      <c r="M291" s="11"/>
    </row>
    <row r="292" spans="1:13" ht="57" customHeight="1" x14ac:dyDescent="0.25">
      <c r="A292" s="80"/>
      <c r="B292" s="81"/>
      <c r="C292" s="90"/>
      <c r="D292" s="90"/>
      <c r="E292" s="13" t="s">
        <v>15</v>
      </c>
      <c r="F292" s="5">
        <v>25820916</v>
      </c>
      <c r="G292" s="5">
        <v>25820916</v>
      </c>
      <c r="H292" s="28" t="s">
        <v>209</v>
      </c>
      <c r="I292" s="28" t="s">
        <v>136</v>
      </c>
      <c r="J292" s="28">
        <v>0.76200000000000001</v>
      </c>
      <c r="K292" s="28">
        <v>0.76200000000000001</v>
      </c>
      <c r="L292" s="28">
        <v>0.76200000000000001</v>
      </c>
      <c r="M292" s="11"/>
    </row>
    <row r="293" spans="1:13" ht="37.5" customHeight="1" x14ac:dyDescent="0.25">
      <c r="A293" s="80" t="s">
        <v>35</v>
      </c>
      <c r="B293" s="81" t="s">
        <v>181</v>
      </c>
      <c r="C293" s="110" t="s">
        <v>248</v>
      </c>
      <c r="D293" s="102"/>
      <c r="E293" s="102"/>
      <c r="F293" s="102"/>
      <c r="G293" s="102"/>
      <c r="H293" s="102"/>
      <c r="I293" s="102"/>
      <c r="J293" s="102"/>
      <c r="K293" s="102"/>
      <c r="L293" s="103"/>
      <c r="M293" s="11"/>
    </row>
    <row r="294" spans="1:13" ht="51" customHeight="1" x14ac:dyDescent="0.25">
      <c r="A294" s="82"/>
      <c r="B294" s="77"/>
      <c r="C294" s="104"/>
      <c r="D294" s="105"/>
      <c r="E294" s="105"/>
      <c r="F294" s="105"/>
      <c r="G294" s="105"/>
      <c r="H294" s="105"/>
      <c r="I294" s="105"/>
      <c r="J294" s="105"/>
      <c r="K294" s="105"/>
      <c r="L294" s="106"/>
      <c r="M294" s="11"/>
    </row>
    <row r="295" spans="1:13" ht="102" customHeight="1" x14ac:dyDescent="0.25">
      <c r="A295" s="82"/>
      <c r="B295" s="77"/>
      <c r="C295" s="107"/>
      <c r="D295" s="108"/>
      <c r="E295" s="108"/>
      <c r="F295" s="108"/>
      <c r="G295" s="108"/>
      <c r="H295" s="108"/>
      <c r="I295" s="108"/>
      <c r="J295" s="108"/>
      <c r="K295" s="108"/>
      <c r="L295" s="109"/>
      <c r="M295" s="11"/>
    </row>
    <row r="296" spans="1:13" ht="63" customHeight="1" x14ac:dyDescent="0.25">
      <c r="A296" s="79" t="s">
        <v>36</v>
      </c>
      <c r="B296" s="87" t="s">
        <v>182</v>
      </c>
      <c r="C296" s="101" t="s">
        <v>248</v>
      </c>
      <c r="D296" s="102"/>
      <c r="E296" s="102"/>
      <c r="F296" s="102"/>
      <c r="G296" s="102"/>
      <c r="H296" s="102"/>
      <c r="I296" s="102"/>
      <c r="J296" s="102"/>
      <c r="K296" s="102"/>
      <c r="L296" s="103"/>
      <c r="M296" s="11"/>
    </row>
    <row r="297" spans="1:13" ht="63" customHeight="1" x14ac:dyDescent="0.25">
      <c r="A297" s="79"/>
      <c r="B297" s="87"/>
      <c r="C297" s="104"/>
      <c r="D297" s="105"/>
      <c r="E297" s="105"/>
      <c r="F297" s="105"/>
      <c r="G297" s="105"/>
      <c r="H297" s="105"/>
      <c r="I297" s="105"/>
      <c r="J297" s="105"/>
      <c r="K297" s="105"/>
      <c r="L297" s="106"/>
      <c r="M297" s="11"/>
    </row>
    <row r="298" spans="1:13" ht="63" customHeight="1" x14ac:dyDescent="0.25">
      <c r="A298" s="79"/>
      <c r="B298" s="87"/>
      <c r="C298" s="107"/>
      <c r="D298" s="108"/>
      <c r="E298" s="108"/>
      <c r="F298" s="108"/>
      <c r="G298" s="108"/>
      <c r="H298" s="108"/>
      <c r="I298" s="108"/>
      <c r="J298" s="108"/>
      <c r="K298" s="108"/>
      <c r="L298" s="109"/>
      <c r="M298" s="11"/>
    </row>
    <row r="299" spans="1:13" ht="63" customHeight="1" x14ac:dyDescent="0.25">
      <c r="A299" s="79" t="s">
        <v>184</v>
      </c>
      <c r="B299" s="87" t="s">
        <v>185</v>
      </c>
      <c r="C299" s="60">
        <v>611</v>
      </c>
      <c r="D299" s="60">
        <v>7050120020</v>
      </c>
      <c r="E299" s="13" t="s">
        <v>13</v>
      </c>
      <c r="F299" s="5">
        <f>F300+F301</f>
        <v>881126.29</v>
      </c>
      <c r="G299" s="5">
        <f>G300+G301</f>
        <v>881126.29</v>
      </c>
      <c r="H299" s="63" t="s">
        <v>183</v>
      </c>
      <c r="I299" s="63" t="s">
        <v>133</v>
      </c>
      <c r="J299" s="75">
        <v>100</v>
      </c>
      <c r="K299" s="75">
        <v>100</v>
      </c>
      <c r="L299" s="75">
        <v>100</v>
      </c>
      <c r="M299" s="11"/>
    </row>
    <row r="300" spans="1:13" ht="63" customHeight="1" x14ac:dyDescent="0.25">
      <c r="A300" s="79"/>
      <c r="B300" s="87"/>
      <c r="C300" s="61"/>
      <c r="D300" s="61"/>
      <c r="E300" s="13" t="s">
        <v>14</v>
      </c>
      <c r="F300" s="5">
        <v>881126.29</v>
      </c>
      <c r="G300" s="5">
        <v>881126.29</v>
      </c>
      <c r="H300" s="64"/>
      <c r="I300" s="64"/>
      <c r="J300" s="97"/>
      <c r="K300" s="97"/>
      <c r="L300" s="97"/>
      <c r="M300" s="11"/>
    </row>
    <row r="301" spans="1:13" ht="53.25" customHeight="1" x14ac:dyDescent="0.25">
      <c r="A301" s="79"/>
      <c r="B301" s="87"/>
      <c r="C301" s="62"/>
      <c r="D301" s="62"/>
      <c r="E301" s="13" t="s">
        <v>15</v>
      </c>
      <c r="F301" s="5">
        <v>0</v>
      </c>
      <c r="G301" s="5">
        <v>0</v>
      </c>
      <c r="H301" s="65"/>
      <c r="I301" s="65"/>
      <c r="J301" s="98"/>
      <c r="K301" s="98"/>
      <c r="L301" s="98"/>
      <c r="M301" s="11"/>
    </row>
    <row r="302" spans="1:13" ht="63" customHeight="1" x14ac:dyDescent="0.25">
      <c r="A302" s="86" t="s">
        <v>21</v>
      </c>
      <c r="B302" s="87" t="s">
        <v>227</v>
      </c>
      <c r="C302" s="88">
        <v>611</v>
      </c>
      <c r="D302" s="88" t="s">
        <v>232</v>
      </c>
      <c r="E302" s="13" t="s">
        <v>13</v>
      </c>
      <c r="F302" s="45">
        <f>F303+F304</f>
        <v>0</v>
      </c>
      <c r="G302" s="45">
        <f>G303+G304</f>
        <v>0</v>
      </c>
      <c r="H302" s="79" t="s">
        <v>229</v>
      </c>
      <c r="I302" s="79" t="s">
        <v>231</v>
      </c>
      <c r="J302" s="82">
        <v>0</v>
      </c>
      <c r="K302" s="82">
        <v>0</v>
      </c>
      <c r="L302" s="82">
        <v>0</v>
      </c>
      <c r="M302" s="11"/>
    </row>
    <row r="303" spans="1:13" ht="63" customHeight="1" x14ac:dyDescent="0.25">
      <c r="A303" s="86"/>
      <c r="B303" s="77"/>
      <c r="C303" s="88"/>
      <c r="D303" s="88"/>
      <c r="E303" s="13" t="s">
        <v>14</v>
      </c>
      <c r="F303" s="45">
        <v>0</v>
      </c>
      <c r="G303" s="45">
        <v>0</v>
      </c>
      <c r="H303" s="79"/>
      <c r="I303" s="79"/>
      <c r="J303" s="79"/>
      <c r="K303" s="79"/>
      <c r="L303" s="79"/>
      <c r="M303" s="11"/>
    </row>
    <row r="304" spans="1:13" ht="50.25" customHeight="1" x14ac:dyDescent="0.25">
      <c r="A304" s="86"/>
      <c r="B304" s="77"/>
      <c r="C304" s="88"/>
      <c r="D304" s="88"/>
      <c r="E304" s="13" t="s">
        <v>15</v>
      </c>
      <c r="F304" s="45">
        <v>0</v>
      </c>
      <c r="G304" s="45">
        <v>0</v>
      </c>
      <c r="H304" s="79"/>
      <c r="I304" s="79"/>
      <c r="J304" s="79"/>
      <c r="K304" s="79"/>
      <c r="L304" s="79"/>
      <c r="M304" s="11"/>
    </row>
    <row r="305" spans="1:13" ht="53.25" customHeight="1" x14ac:dyDescent="0.25">
      <c r="A305" s="86" t="s">
        <v>22</v>
      </c>
      <c r="B305" s="87" t="s">
        <v>228</v>
      </c>
      <c r="C305" s="60">
        <v>611</v>
      </c>
      <c r="D305" s="60" t="s">
        <v>232</v>
      </c>
      <c r="E305" s="46" t="s">
        <v>13</v>
      </c>
      <c r="F305" s="47">
        <f>F306+F307</f>
        <v>0</v>
      </c>
      <c r="G305" s="47">
        <f>G306+G307</f>
        <v>0</v>
      </c>
      <c r="H305" s="63" t="s">
        <v>230</v>
      </c>
      <c r="I305" s="63" t="s">
        <v>231</v>
      </c>
      <c r="J305" s="75">
        <v>0</v>
      </c>
      <c r="K305" s="75">
        <v>0</v>
      </c>
      <c r="L305" s="75">
        <v>0</v>
      </c>
      <c r="M305" s="11"/>
    </row>
    <row r="306" spans="1:13" ht="63" customHeight="1" x14ac:dyDescent="0.25">
      <c r="A306" s="86"/>
      <c r="B306" s="77"/>
      <c r="C306" s="61"/>
      <c r="D306" s="61"/>
      <c r="E306" s="13" t="s">
        <v>14</v>
      </c>
      <c r="F306" s="45">
        <v>0</v>
      </c>
      <c r="G306" s="45">
        <v>0</v>
      </c>
      <c r="H306" s="64"/>
      <c r="I306" s="64"/>
      <c r="J306" s="64"/>
      <c r="K306" s="64"/>
      <c r="L306" s="64"/>
      <c r="M306" s="11"/>
    </row>
    <row r="307" spans="1:13" ht="46.5" customHeight="1" x14ac:dyDescent="0.25">
      <c r="A307" s="86"/>
      <c r="B307" s="77"/>
      <c r="C307" s="62"/>
      <c r="D307" s="62"/>
      <c r="E307" s="13" t="s">
        <v>15</v>
      </c>
      <c r="F307" s="45">
        <v>0</v>
      </c>
      <c r="G307" s="45">
        <v>0</v>
      </c>
      <c r="H307" s="65"/>
      <c r="I307" s="65"/>
      <c r="J307" s="65"/>
      <c r="K307" s="65"/>
      <c r="L307" s="65"/>
      <c r="M307" s="11"/>
    </row>
    <row r="308" spans="1:13" ht="54.75" customHeight="1" x14ac:dyDescent="0.25">
      <c r="A308" s="66" t="s">
        <v>23</v>
      </c>
      <c r="B308" s="94" t="s">
        <v>250</v>
      </c>
      <c r="C308" s="60">
        <v>611</v>
      </c>
      <c r="D308" s="60" t="s">
        <v>251</v>
      </c>
      <c r="E308" s="56" t="s">
        <v>13</v>
      </c>
      <c r="F308" s="57">
        <f>F309+F310</f>
        <v>16626021.619999999</v>
      </c>
      <c r="G308" s="57">
        <f>G309+G310</f>
        <v>16626021.619999999</v>
      </c>
      <c r="H308" s="63" t="s">
        <v>252</v>
      </c>
      <c r="I308" s="63" t="s">
        <v>231</v>
      </c>
      <c r="J308" s="63">
        <v>13.443899999999999</v>
      </c>
      <c r="K308" s="63">
        <v>13.443899999999999</v>
      </c>
      <c r="L308" s="63">
        <v>13.443899999999999</v>
      </c>
      <c r="M308" s="11"/>
    </row>
    <row r="309" spans="1:13" ht="84" customHeight="1" x14ac:dyDescent="0.25">
      <c r="A309" s="67"/>
      <c r="B309" s="95"/>
      <c r="C309" s="61"/>
      <c r="D309" s="61"/>
      <c r="E309" s="13" t="s">
        <v>14</v>
      </c>
      <c r="F309" s="55">
        <v>877021.78</v>
      </c>
      <c r="G309" s="55">
        <v>877021.78</v>
      </c>
      <c r="H309" s="64"/>
      <c r="I309" s="64"/>
      <c r="J309" s="64"/>
      <c r="K309" s="64"/>
      <c r="L309" s="64"/>
      <c r="M309" s="11"/>
    </row>
    <row r="310" spans="1:13" ht="53.25" customHeight="1" x14ac:dyDescent="0.25">
      <c r="A310" s="68"/>
      <c r="B310" s="96"/>
      <c r="C310" s="62"/>
      <c r="D310" s="62"/>
      <c r="E310" s="13" t="s">
        <v>15</v>
      </c>
      <c r="F310" s="55">
        <v>15748999.84</v>
      </c>
      <c r="G310" s="55">
        <v>15748999.84</v>
      </c>
      <c r="H310" s="65"/>
      <c r="I310" s="65"/>
      <c r="J310" s="65"/>
      <c r="K310" s="65"/>
      <c r="L310" s="65"/>
      <c r="M310" s="11"/>
    </row>
    <row r="311" spans="1:13" ht="30" customHeight="1" x14ac:dyDescent="0.25">
      <c r="A311" s="66" t="s">
        <v>253</v>
      </c>
      <c r="B311" s="69" t="s">
        <v>254</v>
      </c>
      <c r="C311" s="60">
        <v>611</v>
      </c>
      <c r="D311" s="72" t="s">
        <v>251</v>
      </c>
      <c r="E311" s="56" t="s">
        <v>13</v>
      </c>
      <c r="F311" s="57">
        <f>F312+F313</f>
        <v>1740339.86</v>
      </c>
      <c r="G311" s="57">
        <f>G312+G313</f>
        <v>1740339.86</v>
      </c>
      <c r="H311" s="63" t="s">
        <v>252</v>
      </c>
      <c r="I311" s="63" t="s">
        <v>231</v>
      </c>
      <c r="J311" s="63">
        <v>1.98</v>
      </c>
      <c r="K311" s="63">
        <v>1.98</v>
      </c>
      <c r="L311" s="63">
        <v>1.98</v>
      </c>
      <c r="M311" s="11"/>
    </row>
    <row r="312" spans="1:13" ht="45" customHeight="1" x14ac:dyDescent="0.25">
      <c r="A312" s="67"/>
      <c r="B312" s="70"/>
      <c r="C312" s="61"/>
      <c r="D312" s="73"/>
      <c r="E312" s="13" t="s">
        <v>14</v>
      </c>
      <c r="F312" s="55">
        <v>91802.84</v>
      </c>
      <c r="G312" s="55">
        <v>91802.84</v>
      </c>
      <c r="H312" s="64"/>
      <c r="I312" s="64"/>
      <c r="J312" s="64"/>
      <c r="K312" s="64"/>
      <c r="L312" s="64"/>
      <c r="M312" s="11"/>
    </row>
    <row r="313" spans="1:13" ht="42.75" customHeight="1" x14ac:dyDescent="0.25">
      <c r="A313" s="68"/>
      <c r="B313" s="71"/>
      <c r="C313" s="62"/>
      <c r="D313" s="74"/>
      <c r="E313" s="13" t="s">
        <v>15</v>
      </c>
      <c r="F313" s="55">
        <v>1648537.02</v>
      </c>
      <c r="G313" s="55">
        <v>1648537.02</v>
      </c>
      <c r="H313" s="65"/>
      <c r="I313" s="65"/>
      <c r="J313" s="65"/>
      <c r="K313" s="65"/>
      <c r="L313" s="65"/>
      <c r="M313" s="11"/>
    </row>
    <row r="314" spans="1:13" ht="30" customHeight="1" x14ac:dyDescent="0.25">
      <c r="A314" s="76" t="s">
        <v>42</v>
      </c>
      <c r="B314" s="76"/>
      <c r="C314" s="78" t="s">
        <v>16</v>
      </c>
      <c r="D314" s="78" t="s">
        <v>16</v>
      </c>
      <c r="E314" s="14" t="s">
        <v>13</v>
      </c>
      <c r="F314" s="40">
        <f>F315+F316+F317</f>
        <v>48978762.56000001</v>
      </c>
      <c r="G314" s="40">
        <f>G315+G316+G317</f>
        <v>48978762.56000001</v>
      </c>
      <c r="H314" s="78" t="s">
        <v>16</v>
      </c>
      <c r="I314" s="78" t="s">
        <v>16</v>
      </c>
      <c r="J314" s="78" t="s">
        <v>16</v>
      </c>
      <c r="K314" s="78" t="s">
        <v>16</v>
      </c>
      <c r="L314" s="78" t="s">
        <v>16</v>
      </c>
      <c r="M314" s="11"/>
    </row>
    <row r="315" spans="1:13" ht="56.25" customHeight="1" x14ac:dyDescent="0.25">
      <c r="A315" s="76"/>
      <c r="B315" s="76"/>
      <c r="C315" s="78"/>
      <c r="D315" s="78"/>
      <c r="E315" s="14" t="s">
        <v>14</v>
      </c>
      <c r="F315" s="38">
        <f>F244</f>
        <v>5760309.7000000002</v>
      </c>
      <c r="G315" s="38">
        <f>G244</f>
        <v>5760309.7000000002</v>
      </c>
      <c r="H315" s="78"/>
      <c r="I315" s="78"/>
      <c r="J315" s="78"/>
      <c r="K315" s="78"/>
      <c r="L315" s="78"/>
      <c r="M315" s="11"/>
    </row>
    <row r="316" spans="1:13" ht="29.25" customHeight="1" x14ac:dyDescent="0.25">
      <c r="A316" s="76"/>
      <c r="B316" s="76"/>
      <c r="C316" s="78"/>
      <c r="D316" s="78"/>
      <c r="E316" s="14" t="s">
        <v>15</v>
      </c>
      <c r="F316" s="40">
        <f>F245</f>
        <v>43218452.860000007</v>
      </c>
      <c r="G316" s="40">
        <f>G245</f>
        <v>43218452.860000007</v>
      </c>
      <c r="H316" s="78"/>
      <c r="I316" s="78"/>
      <c r="J316" s="78"/>
      <c r="K316" s="78"/>
      <c r="L316" s="78"/>
      <c r="M316" s="11"/>
    </row>
    <row r="317" spans="1:13" ht="29.25" customHeight="1" x14ac:dyDescent="0.25">
      <c r="A317" s="77"/>
      <c r="B317" s="77"/>
      <c r="C317" s="88"/>
      <c r="D317" s="88"/>
      <c r="E317" s="14" t="s">
        <v>169</v>
      </c>
      <c r="F317" s="40">
        <f>F250</f>
        <v>0</v>
      </c>
      <c r="G317" s="40">
        <f>G250</f>
        <v>0</v>
      </c>
      <c r="H317" s="79"/>
      <c r="I317" s="79"/>
      <c r="J317" s="79"/>
      <c r="K317" s="79"/>
      <c r="L317" s="79"/>
      <c r="M317" s="11"/>
    </row>
    <row r="318" spans="1:13" ht="30.75" customHeight="1" x14ac:dyDescent="0.25">
      <c r="A318" s="125" t="s">
        <v>104</v>
      </c>
      <c r="B318" s="135"/>
      <c r="C318" s="135"/>
      <c r="D318" s="135"/>
      <c r="E318" s="135"/>
      <c r="F318" s="135"/>
      <c r="G318" s="135"/>
      <c r="H318" s="135"/>
      <c r="I318" s="135"/>
      <c r="J318" s="135"/>
      <c r="K318" s="135"/>
      <c r="L318" s="136"/>
      <c r="M318" s="11"/>
    </row>
    <row r="319" spans="1:13" ht="37.5" customHeight="1" x14ac:dyDescent="0.25">
      <c r="A319" s="128" t="s">
        <v>107</v>
      </c>
      <c r="B319" s="129"/>
      <c r="C319" s="129"/>
      <c r="D319" s="130"/>
      <c r="E319" s="13" t="s">
        <v>13</v>
      </c>
      <c r="F319" s="36">
        <f>F320+F321</f>
        <v>14950</v>
      </c>
      <c r="G319" s="36">
        <f>G320+G321</f>
        <v>14950</v>
      </c>
      <c r="H319" s="89" t="s">
        <v>16</v>
      </c>
      <c r="I319" s="89" t="s">
        <v>16</v>
      </c>
      <c r="J319" s="89" t="s">
        <v>16</v>
      </c>
      <c r="K319" s="89" t="s">
        <v>16</v>
      </c>
      <c r="L319" s="89" t="s">
        <v>16</v>
      </c>
      <c r="M319" s="11"/>
    </row>
    <row r="320" spans="1:13" ht="54" customHeight="1" x14ac:dyDescent="0.25">
      <c r="A320" s="131"/>
      <c r="B320" s="132"/>
      <c r="C320" s="132"/>
      <c r="D320" s="133"/>
      <c r="E320" s="13" t="s">
        <v>14</v>
      </c>
      <c r="F320" s="36">
        <f>F323</f>
        <v>14950</v>
      </c>
      <c r="G320" s="36">
        <f>G323</f>
        <v>14950</v>
      </c>
      <c r="H320" s="90"/>
      <c r="I320" s="90"/>
      <c r="J320" s="90"/>
      <c r="K320" s="90"/>
      <c r="L320" s="90"/>
      <c r="M320" s="11"/>
    </row>
    <row r="321" spans="1:13" ht="36" customHeight="1" x14ac:dyDescent="0.25">
      <c r="A321" s="131"/>
      <c r="B321" s="132"/>
      <c r="C321" s="132"/>
      <c r="D321" s="133"/>
      <c r="E321" s="13" t="s">
        <v>15</v>
      </c>
      <c r="F321" s="36">
        <f>F324</f>
        <v>0</v>
      </c>
      <c r="G321" s="36">
        <f>G324</f>
        <v>0</v>
      </c>
      <c r="H321" s="90"/>
      <c r="I321" s="90"/>
      <c r="J321" s="90"/>
      <c r="K321" s="90"/>
      <c r="L321" s="90"/>
      <c r="M321" s="11"/>
    </row>
    <row r="322" spans="1:13" ht="38.25" customHeight="1" x14ac:dyDescent="0.25">
      <c r="A322" s="89" t="s">
        <v>17</v>
      </c>
      <c r="B322" s="92" t="s">
        <v>186</v>
      </c>
      <c r="C322" s="89" t="s">
        <v>16</v>
      </c>
      <c r="D322" s="89" t="s">
        <v>16</v>
      </c>
      <c r="E322" s="13" t="s">
        <v>13</v>
      </c>
      <c r="F322" s="36">
        <f>F323+F324</f>
        <v>14950</v>
      </c>
      <c r="G322" s="36">
        <f>G323+G324</f>
        <v>14950</v>
      </c>
      <c r="H322" s="89" t="s">
        <v>16</v>
      </c>
      <c r="I322" s="89" t="s">
        <v>16</v>
      </c>
      <c r="J322" s="89" t="s">
        <v>16</v>
      </c>
      <c r="K322" s="89" t="s">
        <v>16</v>
      </c>
      <c r="L322" s="89" t="s">
        <v>16</v>
      </c>
      <c r="M322" s="11"/>
    </row>
    <row r="323" spans="1:13" ht="60" x14ac:dyDescent="0.25">
      <c r="A323" s="90"/>
      <c r="B323" s="93"/>
      <c r="C323" s="90"/>
      <c r="D323" s="90"/>
      <c r="E323" s="13" t="s">
        <v>14</v>
      </c>
      <c r="F323" s="36">
        <f>F326</f>
        <v>14950</v>
      </c>
      <c r="G323" s="36">
        <f>G326</f>
        <v>14950</v>
      </c>
      <c r="H323" s="90"/>
      <c r="I323" s="90"/>
      <c r="J323" s="90"/>
      <c r="K323" s="90"/>
      <c r="L323" s="90"/>
      <c r="M323" s="11"/>
    </row>
    <row r="324" spans="1:13" ht="37.5" customHeight="1" x14ac:dyDescent="0.25">
      <c r="A324" s="90"/>
      <c r="B324" s="93"/>
      <c r="C324" s="90"/>
      <c r="D324" s="90"/>
      <c r="E324" s="16" t="s">
        <v>15</v>
      </c>
      <c r="F324" s="37">
        <f>F327</f>
        <v>0</v>
      </c>
      <c r="G324" s="37">
        <f>G327</f>
        <v>0</v>
      </c>
      <c r="H324" s="90"/>
      <c r="I324" s="90"/>
      <c r="J324" s="90"/>
      <c r="K324" s="90"/>
      <c r="L324" s="90"/>
      <c r="M324" s="11"/>
    </row>
    <row r="325" spans="1:13" ht="38.25" customHeight="1" x14ac:dyDescent="0.25">
      <c r="A325" s="89" t="s">
        <v>19</v>
      </c>
      <c r="B325" s="92" t="s">
        <v>211</v>
      </c>
      <c r="C325" s="89">
        <v>611</v>
      </c>
      <c r="D325" s="89">
        <v>7060320010</v>
      </c>
      <c r="E325" s="13" t="s">
        <v>13</v>
      </c>
      <c r="F325" s="36">
        <f>F326+F327</f>
        <v>14950</v>
      </c>
      <c r="G325" s="36">
        <f>G326+G327</f>
        <v>14950</v>
      </c>
      <c r="H325" s="89" t="s">
        <v>187</v>
      </c>
      <c r="I325" s="89" t="s">
        <v>135</v>
      </c>
      <c r="J325" s="89">
        <v>2</v>
      </c>
      <c r="K325" s="89">
        <v>2</v>
      </c>
      <c r="L325" s="89">
        <v>2</v>
      </c>
      <c r="M325" s="11"/>
    </row>
    <row r="326" spans="1:13" ht="60" x14ac:dyDescent="0.25">
      <c r="A326" s="90"/>
      <c r="B326" s="93"/>
      <c r="C326" s="90"/>
      <c r="D326" s="90"/>
      <c r="E326" s="13" t="s">
        <v>14</v>
      </c>
      <c r="F326" s="36">
        <v>14950</v>
      </c>
      <c r="G326" s="36">
        <v>14950</v>
      </c>
      <c r="H326" s="90"/>
      <c r="I326" s="90"/>
      <c r="J326" s="90"/>
      <c r="K326" s="90"/>
      <c r="L326" s="90"/>
      <c r="M326" s="11"/>
    </row>
    <row r="327" spans="1:13" ht="37.5" customHeight="1" x14ac:dyDescent="0.25">
      <c r="A327" s="90"/>
      <c r="B327" s="123"/>
      <c r="C327" s="90"/>
      <c r="D327" s="90"/>
      <c r="E327" s="13" t="s">
        <v>15</v>
      </c>
      <c r="F327" s="36">
        <v>0</v>
      </c>
      <c r="G327" s="36">
        <v>0</v>
      </c>
      <c r="H327" s="90"/>
      <c r="I327" s="90"/>
      <c r="J327" s="90"/>
      <c r="K327" s="90"/>
      <c r="L327" s="90"/>
      <c r="M327" s="11"/>
    </row>
    <row r="328" spans="1:13" ht="30" hidden="1" customHeight="1" x14ac:dyDescent="0.25">
      <c r="A328" s="89" t="s">
        <v>22</v>
      </c>
      <c r="B328" s="92" t="s">
        <v>105</v>
      </c>
      <c r="C328" s="110" t="s">
        <v>95</v>
      </c>
      <c r="D328" s="147"/>
      <c r="E328" s="147"/>
      <c r="F328" s="147"/>
      <c r="G328" s="147"/>
      <c r="H328" s="147"/>
      <c r="I328" s="147"/>
      <c r="J328" s="147"/>
      <c r="K328" s="147"/>
      <c r="L328" s="148"/>
      <c r="M328" s="11"/>
    </row>
    <row r="329" spans="1:13" ht="32.25" hidden="1" customHeight="1" x14ac:dyDescent="0.25">
      <c r="A329" s="90"/>
      <c r="B329" s="93"/>
      <c r="C329" s="111"/>
      <c r="D329" s="149"/>
      <c r="E329" s="149"/>
      <c r="F329" s="149"/>
      <c r="G329" s="149"/>
      <c r="H329" s="149"/>
      <c r="I329" s="149"/>
      <c r="J329" s="149"/>
      <c r="K329" s="149"/>
      <c r="L329" s="150"/>
      <c r="M329" s="11"/>
    </row>
    <row r="330" spans="1:13" ht="30" hidden="1" customHeight="1" x14ac:dyDescent="0.25">
      <c r="A330" s="91"/>
      <c r="B330" s="123"/>
      <c r="C330" s="112"/>
      <c r="D330" s="151"/>
      <c r="E330" s="151"/>
      <c r="F330" s="151"/>
      <c r="G330" s="151"/>
      <c r="H330" s="151"/>
      <c r="I330" s="151"/>
      <c r="J330" s="151"/>
      <c r="K330" s="151"/>
      <c r="L330" s="152"/>
      <c r="M330" s="11"/>
    </row>
    <row r="331" spans="1:13" ht="38.25" customHeight="1" x14ac:dyDescent="0.25">
      <c r="A331" s="89"/>
      <c r="B331" s="110" t="s">
        <v>138</v>
      </c>
      <c r="C331" s="147"/>
      <c r="D331" s="148"/>
      <c r="E331" s="17" t="s">
        <v>13</v>
      </c>
      <c r="F331" s="33">
        <f>F332+F333</f>
        <v>3262</v>
      </c>
      <c r="G331" s="33">
        <f>G332+G333</f>
        <v>3262</v>
      </c>
      <c r="H331" s="89" t="s">
        <v>16</v>
      </c>
      <c r="I331" s="89" t="s">
        <v>16</v>
      </c>
      <c r="J331" s="89" t="s">
        <v>16</v>
      </c>
      <c r="K331" s="89" t="s">
        <v>16</v>
      </c>
      <c r="L331" s="89" t="s">
        <v>16</v>
      </c>
      <c r="M331" s="11"/>
    </row>
    <row r="332" spans="1:13" ht="60" x14ac:dyDescent="0.25">
      <c r="A332" s="90"/>
      <c r="B332" s="111"/>
      <c r="C332" s="149"/>
      <c r="D332" s="150"/>
      <c r="E332" s="13" t="s">
        <v>14</v>
      </c>
      <c r="F332" s="5">
        <f>F335</f>
        <v>3262</v>
      </c>
      <c r="G332" s="55">
        <f>G335</f>
        <v>3262</v>
      </c>
      <c r="H332" s="90"/>
      <c r="I332" s="90"/>
      <c r="J332" s="90"/>
      <c r="K332" s="90"/>
      <c r="L332" s="90"/>
      <c r="M332" s="11"/>
    </row>
    <row r="333" spans="1:13" ht="37.5" customHeight="1" x14ac:dyDescent="0.25">
      <c r="A333" s="91"/>
      <c r="B333" s="112"/>
      <c r="C333" s="151"/>
      <c r="D333" s="152"/>
      <c r="E333" s="13" t="s">
        <v>15</v>
      </c>
      <c r="F333" s="5">
        <f>F336</f>
        <v>0</v>
      </c>
      <c r="G333" s="5">
        <f>G336</f>
        <v>0</v>
      </c>
      <c r="H333" s="91"/>
      <c r="I333" s="91"/>
      <c r="J333" s="91"/>
      <c r="K333" s="91"/>
      <c r="L333" s="91"/>
      <c r="M333" s="11"/>
    </row>
    <row r="334" spans="1:13" ht="37.5" customHeight="1" x14ac:dyDescent="0.25">
      <c r="A334" s="89" t="s">
        <v>44</v>
      </c>
      <c r="B334" s="89" t="s">
        <v>106</v>
      </c>
      <c r="C334" s="89" t="s">
        <v>16</v>
      </c>
      <c r="D334" s="89" t="s">
        <v>16</v>
      </c>
      <c r="E334" s="13" t="s">
        <v>13</v>
      </c>
      <c r="F334" s="5">
        <f>F335+F336</f>
        <v>3262</v>
      </c>
      <c r="G334" s="55">
        <f>G335+G336</f>
        <v>3262</v>
      </c>
      <c r="H334" s="89" t="s">
        <v>16</v>
      </c>
      <c r="I334" s="89" t="s">
        <v>16</v>
      </c>
      <c r="J334" s="89" t="s">
        <v>16</v>
      </c>
      <c r="K334" s="89" t="s">
        <v>16</v>
      </c>
      <c r="L334" s="89" t="s">
        <v>16</v>
      </c>
      <c r="M334" s="11"/>
    </row>
    <row r="335" spans="1:13" ht="37.5" customHeight="1" x14ac:dyDescent="0.25">
      <c r="A335" s="90"/>
      <c r="B335" s="90"/>
      <c r="C335" s="90"/>
      <c r="D335" s="90"/>
      <c r="E335" s="13" t="s">
        <v>14</v>
      </c>
      <c r="F335" s="5">
        <f>F338</f>
        <v>3262</v>
      </c>
      <c r="G335" s="55">
        <f>G338</f>
        <v>3262</v>
      </c>
      <c r="H335" s="90"/>
      <c r="I335" s="90"/>
      <c r="J335" s="90"/>
      <c r="K335" s="90"/>
      <c r="L335" s="90"/>
      <c r="M335" s="11"/>
    </row>
    <row r="336" spans="1:13" ht="37.5" customHeight="1" x14ac:dyDescent="0.25">
      <c r="A336" s="91"/>
      <c r="B336" s="91"/>
      <c r="C336" s="91"/>
      <c r="D336" s="91"/>
      <c r="E336" s="13" t="s">
        <v>15</v>
      </c>
      <c r="F336" s="5">
        <f>F339</f>
        <v>0</v>
      </c>
      <c r="G336" s="5">
        <f>G339</f>
        <v>0</v>
      </c>
      <c r="H336" s="90"/>
      <c r="I336" s="90"/>
      <c r="J336" s="90"/>
      <c r="K336" s="90"/>
      <c r="L336" s="90"/>
      <c r="M336" s="11"/>
    </row>
    <row r="337" spans="1:15" ht="37.5" customHeight="1" x14ac:dyDescent="0.25">
      <c r="A337" s="89" t="s">
        <v>40</v>
      </c>
      <c r="B337" s="89" t="s">
        <v>188</v>
      </c>
      <c r="C337" s="89">
        <v>611</v>
      </c>
      <c r="D337" s="89">
        <v>7060220010</v>
      </c>
      <c r="E337" s="15" t="s">
        <v>13</v>
      </c>
      <c r="F337" s="5">
        <f>F338+F339</f>
        <v>3262</v>
      </c>
      <c r="G337" s="5">
        <f>G338+G339</f>
        <v>3262</v>
      </c>
      <c r="H337" s="89" t="s">
        <v>189</v>
      </c>
      <c r="I337" s="89" t="s">
        <v>133</v>
      </c>
      <c r="J337" s="89">
        <v>100</v>
      </c>
      <c r="K337" s="89">
        <v>100</v>
      </c>
      <c r="L337" s="89">
        <v>100</v>
      </c>
      <c r="M337" s="11"/>
    </row>
    <row r="338" spans="1:15" ht="37.5" customHeight="1" x14ac:dyDescent="0.25">
      <c r="A338" s="90"/>
      <c r="B338" s="90"/>
      <c r="C338" s="90"/>
      <c r="D338" s="90"/>
      <c r="E338" s="15" t="s">
        <v>14</v>
      </c>
      <c r="F338" s="5">
        <v>3262</v>
      </c>
      <c r="G338" s="5">
        <v>3262</v>
      </c>
      <c r="H338" s="90"/>
      <c r="I338" s="90"/>
      <c r="J338" s="90"/>
      <c r="K338" s="90"/>
      <c r="L338" s="90"/>
      <c r="M338" s="11"/>
    </row>
    <row r="339" spans="1:15" ht="37.5" customHeight="1" x14ac:dyDescent="0.25">
      <c r="A339" s="91"/>
      <c r="B339" s="91"/>
      <c r="C339" s="91"/>
      <c r="D339" s="91"/>
      <c r="E339" s="15" t="s">
        <v>15</v>
      </c>
      <c r="F339" s="5">
        <v>0</v>
      </c>
      <c r="G339" s="5">
        <v>0</v>
      </c>
      <c r="H339" s="91"/>
      <c r="I339" s="91"/>
      <c r="J339" s="91"/>
      <c r="K339" s="91"/>
      <c r="L339" s="91"/>
      <c r="M339" s="11"/>
    </row>
    <row r="340" spans="1:15" ht="37.5" customHeight="1" x14ac:dyDescent="0.25">
      <c r="A340" s="89"/>
      <c r="B340" s="110" t="s">
        <v>139</v>
      </c>
      <c r="C340" s="147"/>
      <c r="D340" s="148"/>
      <c r="E340" s="13" t="s">
        <v>13</v>
      </c>
      <c r="F340" s="36">
        <f>F341+F342</f>
        <v>1548557.74</v>
      </c>
      <c r="G340" s="36">
        <f>G341+G342</f>
        <v>1548557.74</v>
      </c>
      <c r="H340" s="89" t="s">
        <v>16</v>
      </c>
      <c r="I340" s="89" t="s">
        <v>16</v>
      </c>
      <c r="J340" s="89" t="s">
        <v>16</v>
      </c>
      <c r="K340" s="89" t="s">
        <v>16</v>
      </c>
      <c r="L340" s="89" t="s">
        <v>16</v>
      </c>
      <c r="M340" s="11"/>
    </row>
    <row r="341" spans="1:15" ht="37.5" customHeight="1" x14ac:dyDescent="0.25">
      <c r="A341" s="90"/>
      <c r="B341" s="111"/>
      <c r="C341" s="149"/>
      <c r="D341" s="150"/>
      <c r="E341" s="13" t="s">
        <v>14</v>
      </c>
      <c r="F341" s="36">
        <f>F344</f>
        <v>1548557.74</v>
      </c>
      <c r="G341" s="36">
        <f>G344</f>
        <v>1548557.74</v>
      </c>
      <c r="H341" s="90"/>
      <c r="I341" s="90"/>
      <c r="J341" s="90"/>
      <c r="K341" s="90"/>
      <c r="L341" s="90"/>
      <c r="M341" s="11"/>
      <c r="O341" s="9"/>
    </row>
    <row r="342" spans="1:15" ht="37.5" customHeight="1" x14ac:dyDescent="0.25">
      <c r="A342" s="91"/>
      <c r="B342" s="112"/>
      <c r="C342" s="151"/>
      <c r="D342" s="152"/>
      <c r="E342" s="13" t="s">
        <v>15</v>
      </c>
      <c r="F342" s="36">
        <f>F345</f>
        <v>0</v>
      </c>
      <c r="G342" s="36">
        <f>G345</f>
        <v>0</v>
      </c>
      <c r="H342" s="90"/>
      <c r="I342" s="90"/>
      <c r="J342" s="90"/>
      <c r="K342" s="90"/>
      <c r="L342" s="90"/>
      <c r="M342" s="11"/>
      <c r="N342" s="9"/>
    </row>
    <row r="343" spans="1:15" ht="37.5" customHeight="1" x14ac:dyDescent="0.25">
      <c r="A343" s="89" t="s">
        <v>46</v>
      </c>
      <c r="B343" s="89" t="s">
        <v>108</v>
      </c>
      <c r="C343" s="89" t="s">
        <v>16</v>
      </c>
      <c r="D343" s="89" t="s">
        <v>16</v>
      </c>
      <c r="E343" s="13" t="s">
        <v>13</v>
      </c>
      <c r="F343" s="5">
        <f>F344+F345</f>
        <v>1548557.74</v>
      </c>
      <c r="G343" s="5">
        <f>G344+G345</f>
        <v>1548557.74</v>
      </c>
      <c r="H343" s="89" t="s">
        <v>16</v>
      </c>
      <c r="I343" s="89" t="s">
        <v>16</v>
      </c>
      <c r="J343" s="89" t="s">
        <v>16</v>
      </c>
      <c r="K343" s="89" t="s">
        <v>16</v>
      </c>
      <c r="L343" s="89" t="s">
        <v>16</v>
      </c>
      <c r="M343" s="11"/>
      <c r="N343" s="9"/>
    </row>
    <row r="344" spans="1:15" ht="37.5" customHeight="1" x14ac:dyDescent="0.25">
      <c r="A344" s="90"/>
      <c r="B344" s="90"/>
      <c r="C344" s="90"/>
      <c r="D344" s="90"/>
      <c r="E344" s="13" t="s">
        <v>14</v>
      </c>
      <c r="F344" s="36">
        <f>F347</f>
        <v>1548557.74</v>
      </c>
      <c r="G344" s="36">
        <f>G347</f>
        <v>1548557.74</v>
      </c>
      <c r="H344" s="90"/>
      <c r="I344" s="90"/>
      <c r="J344" s="90"/>
      <c r="K344" s="90"/>
      <c r="L344" s="90"/>
      <c r="M344" s="11"/>
    </row>
    <row r="345" spans="1:15" ht="37.5" customHeight="1" x14ac:dyDescent="0.25">
      <c r="A345" s="91"/>
      <c r="B345" s="91"/>
      <c r="C345" s="91"/>
      <c r="D345" s="91"/>
      <c r="E345" s="13" t="s">
        <v>15</v>
      </c>
      <c r="F345" s="5">
        <f>F348</f>
        <v>0</v>
      </c>
      <c r="G345" s="5">
        <f>G348</f>
        <v>0</v>
      </c>
      <c r="H345" s="90"/>
      <c r="I345" s="90"/>
      <c r="J345" s="90"/>
      <c r="K345" s="90"/>
      <c r="L345" s="90"/>
      <c r="M345" s="11"/>
    </row>
    <row r="346" spans="1:15" ht="37.5" customHeight="1" x14ac:dyDescent="0.25">
      <c r="A346" s="89" t="s">
        <v>47</v>
      </c>
      <c r="B346" s="89" t="s">
        <v>110</v>
      </c>
      <c r="C346" s="89">
        <v>611</v>
      </c>
      <c r="D346" s="89">
        <v>7060120010</v>
      </c>
      <c r="E346" s="13" t="s">
        <v>13</v>
      </c>
      <c r="F346" s="36">
        <f>F347+F348</f>
        <v>1548557.74</v>
      </c>
      <c r="G346" s="5">
        <f>G347+G348</f>
        <v>1548557.74</v>
      </c>
      <c r="H346" s="89" t="s">
        <v>190</v>
      </c>
      <c r="I346" s="89" t="s">
        <v>133</v>
      </c>
      <c r="J346" s="89">
        <v>100</v>
      </c>
      <c r="K346" s="89">
        <v>100</v>
      </c>
      <c r="L346" s="89">
        <v>100</v>
      </c>
      <c r="M346" s="11"/>
    </row>
    <row r="347" spans="1:15" ht="46.5" customHeight="1" x14ac:dyDescent="0.25">
      <c r="A347" s="90"/>
      <c r="B347" s="90"/>
      <c r="C347" s="90"/>
      <c r="D347" s="90"/>
      <c r="E347" s="13" t="s">
        <v>14</v>
      </c>
      <c r="F347" s="5">
        <v>1548557.74</v>
      </c>
      <c r="G347" s="5">
        <v>1548557.74</v>
      </c>
      <c r="H347" s="90"/>
      <c r="I347" s="90"/>
      <c r="J347" s="90"/>
      <c r="K347" s="90"/>
      <c r="L347" s="90"/>
      <c r="M347" s="11"/>
    </row>
    <row r="348" spans="1:15" ht="37.5" customHeight="1" x14ac:dyDescent="0.25">
      <c r="A348" s="91"/>
      <c r="B348" s="91"/>
      <c r="C348" s="91"/>
      <c r="D348" s="91"/>
      <c r="E348" s="13" t="s">
        <v>15</v>
      </c>
      <c r="F348" s="36">
        <v>0</v>
      </c>
      <c r="G348" s="36">
        <v>0</v>
      </c>
      <c r="H348" s="91"/>
      <c r="I348" s="91"/>
      <c r="J348" s="91"/>
      <c r="K348" s="91"/>
      <c r="L348" s="91"/>
      <c r="M348" s="11"/>
    </row>
    <row r="349" spans="1:15" ht="37.5" hidden="1" customHeight="1" x14ac:dyDescent="0.25">
      <c r="A349" s="89" t="s">
        <v>82</v>
      </c>
      <c r="B349" s="89" t="s">
        <v>109</v>
      </c>
      <c r="C349" s="110" t="s">
        <v>32</v>
      </c>
      <c r="D349" s="147"/>
      <c r="E349" s="147"/>
      <c r="F349" s="147"/>
      <c r="G349" s="147"/>
      <c r="H349" s="147"/>
      <c r="I349" s="147"/>
      <c r="J349" s="147"/>
      <c r="K349" s="147"/>
      <c r="L349" s="148"/>
      <c r="M349" s="11"/>
    </row>
    <row r="350" spans="1:15" ht="15" hidden="1" customHeight="1" x14ac:dyDescent="0.25">
      <c r="A350" s="90"/>
      <c r="B350" s="90"/>
      <c r="C350" s="111"/>
      <c r="D350" s="149"/>
      <c r="E350" s="149"/>
      <c r="F350" s="149"/>
      <c r="G350" s="149"/>
      <c r="H350" s="149"/>
      <c r="I350" s="149"/>
      <c r="J350" s="149"/>
      <c r="K350" s="149"/>
      <c r="L350" s="150"/>
      <c r="M350" s="11"/>
    </row>
    <row r="351" spans="1:15" ht="16.5" hidden="1" customHeight="1" x14ac:dyDescent="0.25">
      <c r="A351" s="91"/>
      <c r="B351" s="91"/>
      <c r="C351" s="112"/>
      <c r="D351" s="151"/>
      <c r="E351" s="151"/>
      <c r="F351" s="151"/>
      <c r="G351" s="151"/>
      <c r="H351" s="151"/>
      <c r="I351" s="151"/>
      <c r="J351" s="151"/>
      <c r="K351" s="151"/>
      <c r="L351" s="152"/>
      <c r="M351" s="11"/>
    </row>
    <row r="352" spans="1:15" ht="27.75" hidden="1" customHeight="1" x14ac:dyDescent="0.25">
      <c r="A352" s="89" t="s">
        <v>85</v>
      </c>
      <c r="B352" s="89" t="s">
        <v>111</v>
      </c>
      <c r="C352" s="110" t="s">
        <v>25</v>
      </c>
      <c r="D352" s="147"/>
      <c r="E352" s="147"/>
      <c r="F352" s="147"/>
      <c r="G352" s="147"/>
      <c r="H352" s="147"/>
      <c r="I352" s="147"/>
      <c r="J352" s="147"/>
      <c r="K352" s="147"/>
      <c r="L352" s="148"/>
      <c r="M352" s="11"/>
    </row>
    <row r="353" spans="1:13" ht="27.75" hidden="1" customHeight="1" x14ac:dyDescent="0.25">
      <c r="A353" s="90"/>
      <c r="B353" s="90"/>
      <c r="C353" s="111"/>
      <c r="D353" s="149"/>
      <c r="E353" s="149"/>
      <c r="F353" s="149"/>
      <c r="G353" s="149"/>
      <c r="H353" s="149"/>
      <c r="I353" s="149"/>
      <c r="J353" s="149"/>
      <c r="K353" s="149"/>
      <c r="L353" s="150"/>
      <c r="M353" s="11"/>
    </row>
    <row r="354" spans="1:13" ht="9" hidden="1" customHeight="1" x14ac:dyDescent="0.25">
      <c r="A354" s="91"/>
      <c r="B354" s="91"/>
      <c r="C354" s="112"/>
      <c r="D354" s="151"/>
      <c r="E354" s="151"/>
      <c r="F354" s="151"/>
      <c r="G354" s="151"/>
      <c r="H354" s="151"/>
      <c r="I354" s="151"/>
      <c r="J354" s="151"/>
      <c r="K354" s="151"/>
      <c r="L354" s="152"/>
      <c r="M354" s="11"/>
    </row>
    <row r="355" spans="1:13" ht="27.75" customHeight="1" x14ac:dyDescent="0.25">
      <c r="A355" s="89" t="s">
        <v>48</v>
      </c>
      <c r="B355" s="89" t="s">
        <v>112</v>
      </c>
      <c r="C355" s="89" t="s">
        <v>16</v>
      </c>
      <c r="D355" s="89" t="s">
        <v>16</v>
      </c>
      <c r="E355" s="15" t="s">
        <v>13</v>
      </c>
      <c r="F355" s="36">
        <f>F356+F357</f>
        <v>16951</v>
      </c>
      <c r="G355" s="36">
        <f>G356+G357</f>
        <v>16951</v>
      </c>
      <c r="H355" s="89" t="s">
        <v>16</v>
      </c>
      <c r="I355" s="89" t="s">
        <v>16</v>
      </c>
      <c r="J355" s="89" t="s">
        <v>16</v>
      </c>
      <c r="K355" s="89" t="s">
        <v>16</v>
      </c>
      <c r="L355" s="89" t="s">
        <v>16</v>
      </c>
      <c r="M355" s="11"/>
    </row>
    <row r="356" spans="1:13" ht="58.5" customHeight="1" x14ac:dyDescent="0.25">
      <c r="A356" s="90"/>
      <c r="B356" s="90"/>
      <c r="C356" s="90"/>
      <c r="D356" s="90"/>
      <c r="E356" s="13" t="s">
        <v>14</v>
      </c>
      <c r="F356" s="39">
        <f>F359+F362</f>
        <v>15000</v>
      </c>
      <c r="G356" s="39">
        <f>G359+G362</f>
        <v>15000</v>
      </c>
      <c r="H356" s="90"/>
      <c r="I356" s="90"/>
      <c r="J356" s="90"/>
      <c r="K356" s="90"/>
      <c r="L356" s="90"/>
      <c r="M356" s="11"/>
    </row>
    <row r="357" spans="1:13" ht="36" customHeight="1" x14ac:dyDescent="0.25">
      <c r="A357" s="91"/>
      <c r="B357" s="91"/>
      <c r="C357" s="91"/>
      <c r="D357" s="91"/>
      <c r="E357" s="18" t="s">
        <v>15</v>
      </c>
      <c r="F357" s="39">
        <f>F363</f>
        <v>1951</v>
      </c>
      <c r="G357" s="39">
        <f>G363</f>
        <v>1951</v>
      </c>
      <c r="H357" s="90"/>
      <c r="I357" s="90"/>
      <c r="J357" s="90"/>
      <c r="K357" s="90"/>
      <c r="L357" s="90"/>
      <c r="M357" s="11"/>
    </row>
    <row r="358" spans="1:13" ht="36" customHeight="1" x14ac:dyDescent="0.25">
      <c r="A358" s="89" t="s">
        <v>49</v>
      </c>
      <c r="B358" s="92" t="s">
        <v>113</v>
      </c>
      <c r="C358" s="110">
        <v>611</v>
      </c>
      <c r="D358" s="80">
        <v>7060520020</v>
      </c>
      <c r="E358" s="15" t="s">
        <v>13</v>
      </c>
      <c r="F358" s="5">
        <f>F359+F360</f>
        <v>15000</v>
      </c>
      <c r="G358" s="5">
        <f>G359+G360</f>
        <v>15000</v>
      </c>
      <c r="H358" s="80" t="s">
        <v>191</v>
      </c>
      <c r="I358" s="80" t="s">
        <v>192</v>
      </c>
      <c r="J358" s="80">
        <v>16.5</v>
      </c>
      <c r="K358" s="80">
        <v>16.5</v>
      </c>
      <c r="L358" s="80">
        <v>16.5</v>
      </c>
      <c r="M358" s="11"/>
    </row>
    <row r="359" spans="1:13" ht="61.5" customHeight="1" x14ac:dyDescent="0.25">
      <c r="A359" s="90"/>
      <c r="B359" s="93"/>
      <c r="C359" s="104"/>
      <c r="D359" s="79"/>
      <c r="E359" s="15" t="s">
        <v>14</v>
      </c>
      <c r="F359" s="5">
        <v>15000</v>
      </c>
      <c r="G359" s="5">
        <v>15000</v>
      </c>
      <c r="H359" s="79"/>
      <c r="I359" s="79"/>
      <c r="J359" s="79"/>
      <c r="K359" s="79"/>
      <c r="L359" s="79"/>
      <c r="M359" s="11"/>
    </row>
    <row r="360" spans="1:13" ht="36" customHeight="1" x14ac:dyDescent="0.25">
      <c r="A360" s="91"/>
      <c r="B360" s="123"/>
      <c r="C360" s="107"/>
      <c r="D360" s="79"/>
      <c r="E360" s="15" t="s">
        <v>15</v>
      </c>
      <c r="F360" s="5">
        <v>0</v>
      </c>
      <c r="G360" s="5">
        <v>0</v>
      </c>
      <c r="H360" s="79"/>
      <c r="I360" s="79"/>
      <c r="J360" s="79"/>
      <c r="K360" s="79"/>
      <c r="L360" s="79"/>
      <c r="M360" s="11"/>
    </row>
    <row r="361" spans="1:13" ht="36" customHeight="1" x14ac:dyDescent="0.25">
      <c r="A361" s="89" t="s">
        <v>115</v>
      </c>
      <c r="B361" s="92" t="s">
        <v>114</v>
      </c>
      <c r="C361" s="89">
        <v>611</v>
      </c>
      <c r="D361" s="89">
        <v>7060510010</v>
      </c>
      <c r="E361" s="15" t="s">
        <v>13</v>
      </c>
      <c r="F361" s="39">
        <f>F362+F363</f>
        <v>1951</v>
      </c>
      <c r="G361" s="39">
        <f>G362+G363</f>
        <v>1951</v>
      </c>
      <c r="H361" s="89" t="s">
        <v>130</v>
      </c>
      <c r="I361" s="89" t="s">
        <v>132</v>
      </c>
      <c r="J361" s="115">
        <v>1</v>
      </c>
      <c r="K361" s="115">
        <v>1</v>
      </c>
      <c r="L361" s="115">
        <v>1</v>
      </c>
      <c r="M361" s="11"/>
    </row>
    <row r="362" spans="1:13" ht="48.75" customHeight="1" x14ac:dyDescent="0.25">
      <c r="A362" s="90"/>
      <c r="B362" s="93"/>
      <c r="C362" s="90"/>
      <c r="D362" s="90"/>
      <c r="E362" s="13" t="s">
        <v>14</v>
      </c>
      <c r="F362" s="39">
        <v>0</v>
      </c>
      <c r="G362" s="39">
        <v>0</v>
      </c>
      <c r="H362" s="90"/>
      <c r="I362" s="90"/>
      <c r="J362" s="116"/>
      <c r="K362" s="116"/>
      <c r="L362" s="116"/>
      <c r="M362" s="11"/>
    </row>
    <row r="363" spans="1:13" ht="36" customHeight="1" x14ac:dyDescent="0.25">
      <c r="A363" s="91"/>
      <c r="B363" s="123"/>
      <c r="C363" s="91"/>
      <c r="D363" s="91"/>
      <c r="E363" s="18" t="s">
        <v>15</v>
      </c>
      <c r="F363" s="39">
        <v>1951</v>
      </c>
      <c r="G363" s="39">
        <v>1951</v>
      </c>
      <c r="H363" s="91"/>
      <c r="I363" s="91"/>
      <c r="J363" s="163"/>
      <c r="K363" s="163"/>
      <c r="L363" s="163"/>
      <c r="M363" s="11"/>
    </row>
    <row r="364" spans="1:13" ht="36" customHeight="1" x14ac:dyDescent="0.25">
      <c r="A364" s="89" t="s">
        <v>193</v>
      </c>
      <c r="B364" s="92" t="s">
        <v>210</v>
      </c>
      <c r="C364" s="89" t="s">
        <v>16</v>
      </c>
      <c r="D364" s="89" t="s">
        <v>16</v>
      </c>
      <c r="E364" s="27" t="s">
        <v>13</v>
      </c>
      <c r="F364" s="39">
        <f>F366+F365</f>
        <v>172198</v>
      </c>
      <c r="G364" s="39">
        <f>G366+G365</f>
        <v>172198</v>
      </c>
      <c r="H364" s="89" t="s">
        <v>16</v>
      </c>
      <c r="I364" s="89" t="s">
        <v>16</v>
      </c>
      <c r="J364" s="115" t="s">
        <v>16</v>
      </c>
      <c r="K364" s="115" t="s">
        <v>16</v>
      </c>
      <c r="L364" s="115" t="s">
        <v>16</v>
      </c>
      <c r="M364" s="11"/>
    </row>
    <row r="365" spans="1:13" ht="41.25" customHeight="1" x14ac:dyDescent="0.25">
      <c r="A365" s="64"/>
      <c r="B365" s="99"/>
      <c r="C365" s="64"/>
      <c r="D365" s="64"/>
      <c r="E365" s="27" t="s">
        <v>14</v>
      </c>
      <c r="F365" s="39">
        <f>F368+F371</f>
        <v>172198</v>
      </c>
      <c r="G365" s="39">
        <f>G368+G371</f>
        <v>172198</v>
      </c>
      <c r="H365" s="64"/>
      <c r="I365" s="64"/>
      <c r="J365" s="195"/>
      <c r="K365" s="195"/>
      <c r="L365" s="195"/>
      <c r="M365" s="11"/>
    </row>
    <row r="366" spans="1:13" ht="36" customHeight="1" x14ac:dyDescent="0.25">
      <c r="A366" s="65"/>
      <c r="B366" s="100"/>
      <c r="C366" s="65"/>
      <c r="D366" s="65"/>
      <c r="E366" s="27" t="s">
        <v>15</v>
      </c>
      <c r="F366" s="39">
        <f>F369+F372</f>
        <v>0</v>
      </c>
      <c r="G366" s="39">
        <f>G369+G372</f>
        <v>0</v>
      </c>
      <c r="H366" s="65"/>
      <c r="I366" s="65"/>
      <c r="J366" s="196"/>
      <c r="K366" s="196"/>
      <c r="L366" s="196"/>
      <c r="M366" s="11"/>
    </row>
    <row r="367" spans="1:13" ht="36" customHeight="1" x14ac:dyDescent="0.25">
      <c r="A367" s="80" t="s">
        <v>193</v>
      </c>
      <c r="B367" s="81" t="s">
        <v>195</v>
      </c>
      <c r="C367" s="80">
        <v>611</v>
      </c>
      <c r="D367" s="80">
        <v>7060380050</v>
      </c>
      <c r="E367" s="15" t="s">
        <v>13</v>
      </c>
      <c r="F367" s="36">
        <f>F368+F369</f>
        <v>12358</v>
      </c>
      <c r="G367" s="36">
        <f>G368+G369</f>
        <v>12358</v>
      </c>
      <c r="H367" s="80" t="s">
        <v>213</v>
      </c>
      <c r="I367" s="80" t="s">
        <v>133</v>
      </c>
      <c r="J367" s="80">
        <v>100</v>
      </c>
      <c r="K367" s="80">
        <v>100</v>
      </c>
      <c r="L367" s="80">
        <v>100</v>
      </c>
      <c r="M367" s="11"/>
    </row>
    <row r="368" spans="1:13" ht="42" customHeight="1" x14ac:dyDescent="0.25">
      <c r="A368" s="79"/>
      <c r="B368" s="77"/>
      <c r="C368" s="79"/>
      <c r="D368" s="79"/>
      <c r="E368" s="15" t="s">
        <v>14</v>
      </c>
      <c r="F368" s="36">
        <v>12358</v>
      </c>
      <c r="G368" s="36">
        <v>12358</v>
      </c>
      <c r="H368" s="82"/>
      <c r="I368" s="82"/>
      <c r="J368" s="82"/>
      <c r="K368" s="82"/>
      <c r="L368" s="82"/>
      <c r="M368" s="11"/>
    </row>
    <row r="369" spans="1:13" ht="36" customHeight="1" x14ac:dyDescent="0.25">
      <c r="A369" s="79"/>
      <c r="B369" s="77"/>
      <c r="C369" s="79"/>
      <c r="D369" s="79"/>
      <c r="E369" s="15" t="s">
        <v>15</v>
      </c>
      <c r="F369" s="36">
        <v>0</v>
      </c>
      <c r="G369" s="36">
        <v>0</v>
      </c>
      <c r="H369" s="82"/>
      <c r="I369" s="82"/>
      <c r="J369" s="82"/>
      <c r="K369" s="82"/>
      <c r="L369" s="82"/>
      <c r="M369" s="11"/>
    </row>
    <row r="370" spans="1:13" ht="36" customHeight="1" x14ac:dyDescent="0.25">
      <c r="A370" s="80" t="s">
        <v>194</v>
      </c>
      <c r="B370" s="81" t="s">
        <v>196</v>
      </c>
      <c r="C370" s="80">
        <v>611</v>
      </c>
      <c r="D370" s="80">
        <v>7060620010</v>
      </c>
      <c r="E370" s="15" t="s">
        <v>13</v>
      </c>
      <c r="F370" s="36">
        <f>F371+F372</f>
        <v>159840</v>
      </c>
      <c r="G370" s="36">
        <f>G371+G372</f>
        <v>159840</v>
      </c>
      <c r="H370" s="80" t="s">
        <v>214</v>
      </c>
      <c r="I370" s="80" t="s">
        <v>158</v>
      </c>
      <c r="J370" s="80">
        <v>2</v>
      </c>
      <c r="K370" s="80">
        <v>2</v>
      </c>
      <c r="L370" s="80">
        <v>2</v>
      </c>
      <c r="M370" s="11"/>
    </row>
    <row r="371" spans="1:13" ht="48" customHeight="1" x14ac:dyDescent="0.25">
      <c r="A371" s="79"/>
      <c r="B371" s="77"/>
      <c r="C371" s="79"/>
      <c r="D371" s="79"/>
      <c r="E371" s="15" t="s">
        <v>14</v>
      </c>
      <c r="F371" s="36">
        <v>159840</v>
      </c>
      <c r="G371" s="36">
        <v>159840</v>
      </c>
      <c r="H371" s="82"/>
      <c r="I371" s="82"/>
      <c r="J371" s="82"/>
      <c r="K371" s="82"/>
      <c r="L371" s="82"/>
      <c r="M371" s="11"/>
    </row>
    <row r="372" spans="1:13" ht="36" customHeight="1" x14ac:dyDescent="0.25">
      <c r="A372" s="79"/>
      <c r="B372" s="77"/>
      <c r="C372" s="79"/>
      <c r="D372" s="79"/>
      <c r="E372" s="15" t="s">
        <v>15</v>
      </c>
      <c r="F372" s="36">
        <v>0</v>
      </c>
      <c r="G372" s="36">
        <v>0</v>
      </c>
      <c r="H372" s="82"/>
      <c r="I372" s="82"/>
      <c r="J372" s="82"/>
      <c r="K372" s="82"/>
      <c r="L372" s="82"/>
      <c r="M372" s="11"/>
    </row>
    <row r="373" spans="1:13" ht="30" customHeight="1" x14ac:dyDescent="0.25">
      <c r="A373" s="175" t="s">
        <v>43</v>
      </c>
      <c r="B373" s="176"/>
      <c r="C373" s="83" t="s">
        <v>16</v>
      </c>
      <c r="D373" s="83" t="s">
        <v>16</v>
      </c>
      <c r="E373" s="14" t="s">
        <v>13</v>
      </c>
      <c r="F373" s="40">
        <f>F374+F375</f>
        <v>1755918.74</v>
      </c>
      <c r="G373" s="38">
        <f>G374+G375</f>
        <v>1755918.74</v>
      </c>
      <c r="H373" s="83" t="s">
        <v>16</v>
      </c>
      <c r="I373" s="83" t="s">
        <v>16</v>
      </c>
      <c r="J373" s="83" t="s">
        <v>16</v>
      </c>
      <c r="K373" s="83" t="s">
        <v>16</v>
      </c>
      <c r="L373" s="83" t="s">
        <v>16</v>
      </c>
      <c r="M373" s="11"/>
    </row>
    <row r="374" spans="1:13" ht="65.25" customHeight="1" x14ac:dyDescent="0.25">
      <c r="A374" s="177"/>
      <c r="B374" s="178"/>
      <c r="C374" s="84"/>
      <c r="D374" s="84"/>
      <c r="E374" s="14" t="s">
        <v>14</v>
      </c>
      <c r="F374" s="40">
        <f>F323+F335+F344+F356+F365</f>
        <v>1753967.74</v>
      </c>
      <c r="G374" s="40">
        <f>G323+G335+G344+G356+G365</f>
        <v>1753967.74</v>
      </c>
      <c r="H374" s="84"/>
      <c r="I374" s="84"/>
      <c r="J374" s="84"/>
      <c r="K374" s="84"/>
      <c r="L374" s="84"/>
      <c r="M374" s="11"/>
    </row>
    <row r="375" spans="1:13" ht="45" customHeight="1" x14ac:dyDescent="0.25">
      <c r="A375" s="177"/>
      <c r="B375" s="178"/>
      <c r="C375" s="84"/>
      <c r="D375" s="84"/>
      <c r="E375" s="14" t="s">
        <v>15</v>
      </c>
      <c r="F375" s="40">
        <f>F324+F345+F357</f>
        <v>1951</v>
      </c>
      <c r="G375" s="40">
        <f>G324+G345+G357</f>
        <v>1951</v>
      </c>
      <c r="H375" s="84"/>
      <c r="I375" s="84"/>
      <c r="J375" s="84"/>
      <c r="K375" s="84"/>
      <c r="L375" s="84"/>
      <c r="M375" s="11"/>
    </row>
    <row r="376" spans="1:13" ht="30" customHeight="1" x14ac:dyDescent="0.25">
      <c r="A376" s="76" t="s">
        <v>50</v>
      </c>
      <c r="B376" s="76"/>
      <c r="C376" s="78" t="s">
        <v>16</v>
      </c>
      <c r="D376" s="78" t="s">
        <v>16</v>
      </c>
      <c r="E376" s="14" t="s">
        <v>13</v>
      </c>
      <c r="F376" s="40">
        <f>F377+F378+F379</f>
        <v>71489978.49000001</v>
      </c>
      <c r="G376" s="40">
        <f>G377+G378+G379</f>
        <v>71489978.49000001</v>
      </c>
      <c r="H376" s="78" t="s">
        <v>16</v>
      </c>
      <c r="I376" s="78" t="s">
        <v>16</v>
      </c>
      <c r="J376" s="78" t="s">
        <v>16</v>
      </c>
      <c r="K376" s="78" t="s">
        <v>16</v>
      </c>
      <c r="L376" s="78" t="s">
        <v>16</v>
      </c>
      <c r="M376" s="11"/>
    </row>
    <row r="377" spans="1:13" ht="56.25" customHeight="1" x14ac:dyDescent="0.25">
      <c r="A377" s="76"/>
      <c r="B377" s="76"/>
      <c r="C377" s="78"/>
      <c r="D377" s="78"/>
      <c r="E377" s="14" t="s">
        <v>14</v>
      </c>
      <c r="F377" s="40">
        <f>F68+F174+F219+F236+F315+F374</f>
        <v>26614459.629999995</v>
      </c>
      <c r="G377" s="40">
        <f>G68+G174+G219+G236+G315+G374</f>
        <v>26614459.629999995</v>
      </c>
      <c r="H377" s="78"/>
      <c r="I377" s="78"/>
      <c r="J377" s="78"/>
      <c r="K377" s="78"/>
      <c r="L377" s="78"/>
      <c r="M377" s="11"/>
    </row>
    <row r="378" spans="1:13" ht="33.75" customHeight="1" x14ac:dyDescent="0.25">
      <c r="A378" s="76"/>
      <c r="B378" s="76"/>
      <c r="C378" s="78"/>
      <c r="D378" s="78"/>
      <c r="E378" s="14" t="s">
        <v>15</v>
      </c>
      <c r="F378" s="40">
        <f>F69+F175+F220+F237+F316+F375</f>
        <v>44875518.860000007</v>
      </c>
      <c r="G378" s="40">
        <f>G69+G175+G220+G237+G316+G375</f>
        <v>44875518.860000007</v>
      </c>
      <c r="H378" s="78"/>
      <c r="I378" s="78"/>
      <c r="J378" s="78"/>
      <c r="K378" s="78"/>
      <c r="L378" s="78"/>
      <c r="M378" s="11"/>
    </row>
    <row r="379" spans="1:13" ht="33.75" customHeight="1" x14ac:dyDescent="0.25">
      <c r="A379" s="77"/>
      <c r="B379" s="77"/>
      <c r="C379" s="79"/>
      <c r="D379" s="79"/>
      <c r="E379" s="14" t="s">
        <v>169</v>
      </c>
      <c r="F379" s="40">
        <v>0</v>
      </c>
      <c r="G379" s="40">
        <v>0</v>
      </c>
      <c r="H379" s="79"/>
      <c r="I379" s="79"/>
      <c r="J379" s="79"/>
      <c r="K379" s="79"/>
      <c r="L379" s="79"/>
      <c r="M379" s="11"/>
    </row>
    <row r="380" spans="1:13" x14ac:dyDescent="0.25">
      <c r="A380" s="3"/>
      <c r="B380" s="4"/>
      <c r="C380" s="4"/>
      <c r="D380" s="4"/>
      <c r="E380" s="4"/>
      <c r="H380" s="4"/>
      <c r="I380" s="4"/>
      <c r="J380" s="4"/>
      <c r="K380" s="4"/>
      <c r="L380" s="4"/>
      <c r="M380" s="11"/>
    </row>
    <row r="381" spans="1:13" x14ac:dyDescent="0.25">
      <c r="A381" s="3"/>
      <c r="B381" s="4"/>
      <c r="C381" s="4"/>
      <c r="D381" s="4"/>
      <c r="E381" s="4"/>
      <c r="G381" s="43"/>
      <c r="H381" s="4"/>
      <c r="I381" s="4"/>
      <c r="J381" s="4"/>
      <c r="K381" s="4"/>
      <c r="L381" s="4"/>
      <c r="M381" s="11"/>
    </row>
    <row r="382" spans="1:13" x14ac:dyDescent="0.25">
      <c r="A382" s="3"/>
      <c r="B382" s="4"/>
      <c r="C382" s="4"/>
      <c r="D382" s="4"/>
      <c r="E382" s="4"/>
      <c r="H382" s="4"/>
      <c r="I382" s="4"/>
      <c r="J382" s="4"/>
      <c r="K382" s="4"/>
      <c r="L382" s="4"/>
      <c r="M382" s="11"/>
    </row>
    <row r="383" spans="1:13" x14ac:dyDescent="0.25">
      <c r="I383" s="10"/>
    </row>
    <row r="384" spans="1:13" x14ac:dyDescent="0.25">
      <c r="I384" s="10"/>
    </row>
    <row r="385" spans="4:13" x14ac:dyDescent="0.25">
      <c r="D385" s="10"/>
      <c r="F385" s="43"/>
      <c r="G385" s="43"/>
    </row>
    <row r="386" spans="4:13" x14ac:dyDescent="0.25">
      <c r="F386" s="43"/>
    </row>
    <row r="389" spans="4:13" x14ac:dyDescent="0.25">
      <c r="M389" s="9"/>
    </row>
    <row r="391" spans="4:13" x14ac:dyDescent="0.25">
      <c r="G391" s="43"/>
      <c r="I391" s="10"/>
    </row>
    <row r="392" spans="4:13" x14ac:dyDescent="0.25">
      <c r="G392" s="43"/>
      <c r="I392" s="10"/>
    </row>
  </sheetData>
  <mergeCells count="864">
    <mergeCell ref="B87:B89"/>
    <mergeCell ref="C243:C246"/>
    <mergeCell ref="D243:D246"/>
    <mergeCell ref="B134:B136"/>
    <mergeCell ref="C134:C136"/>
    <mergeCell ref="D134:D136"/>
    <mergeCell ref="B58:B60"/>
    <mergeCell ref="A173:B175"/>
    <mergeCell ref="C173:C175"/>
    <mergeCell ref="A149:A151"/>
    <mergeCell ref="B149:B151"/>
    <mergeCell ref="C149:C151"/>
    <mergeCell ref="D149:D151"/>
    <mergeCell ref="C170:L172"/>
    <mergeCell ref="A167:A169"/>
    <mergeCell ref="B167:B169"/>
    <mergeCell ref="C167:L169"/>
    <mergeCell ref="C164:L166"/>
    <mergeCell ref="K243:K246"/>
    <mergeCell ref="L243:L246"/>
    <mergeCell ref="K239:K242"/>
    <mergeCell ref="A37:A39"/>
    <mergeCell ref="B37:B39"/>
    <mergeCell ref="C37:C39"/>
    <mergeCell ref="D37:D39"/>
    <mergeCell ref="H37:H39"/>
    <mergeCell ref="H104:H106"/>
    <mergeCell ref="I104:I106"/>
    <mergeCell ref="J104:J106"/>
    <mergeCell ref="K104:K106"/>
    <mergeCell ref="A104:A106"/>
    <mergeCell ref="B104:B106"/>
    <mergeCell ref="H52:H54"/>
    <mergeCell ref="I52:I54"/>
    <mergeCell ref="J52:J54"/>
    <mergeCell ref="K52:K54"/>
    <mergeCell ref="A58:A60"/>
    <mergeCell ref="C58:L60"/>
    <mergeCell ref="A134:A136"/>
    <mergeCell ref="A55:A57"/>
    <mergeCell ref="B55:B57"/>
    <mergeCell ref="A52:A54"/>
    <mergeCell ref="A131:A133"/>
    <mergeCell ref="B131:B133"/>
    <mergeCell ref="C131:C133"/>
    <mergeCell ref="D131:D133"/>
    <mergeCell ref="H131:H133"/>
    <mergeCell ref="I131:I133"/>
    <mergeCell ref="J131:J133"/>
    <mergeCell ref="H243:H246"/>
    <mergeCell ref="I243:I246"/>
    <mergeCell ref="J243:J246"/>
    <mergeCell ref="I364:I366"/>
    <mergeCell ref="J364:J366"/>
    <mergeCell ref="K364:K366"/>
    <mergeCell ref="L364:L366"/>
    <mergeCell ref="K131:K133"/>
    <mergeCell ref="C104:C106"/>
    <mergeCell ref="D104:D106"/>
    <mergeCell ref="L104:L106"/>
    <mergeCell ref="K119:K121"/>
    <mergeCell ref="L119:L121"/>
    <mergeCell ref="H116:H118"/>
    <mergeCell ref="L158:L160"/>
    <mergeCell ref="H161:H163"/>
    <mergeCell ref="J161:J163"/>
    <mergeCell ref="A176:L176"/>
    <mergeCell ref="K173:K175"/>
    <mergeCell ref="L173:L175"/>
    <mergeCell ref="A177:L177"/>
    <mergeCell ref="A178:D180"/>
    <mergeCell ref="H178:H180"/>
    <mergeCell ref="A164:A166"/>
    <mergeCell ref="L239:L242"/>
    <mergeCell ref="A243:A246"/>
    <mergeCell ref="B243:B246"/>
    <mergeCell ref="A343:A345"/>
    <mergeCell ref="B343:B345"/>
    <mergeCell ref="C343:C345"/>
    <mergeCell ref="D343:D345"/>
    <mergeCell ref="A364:A366"/>
    <mergeCell ref="B364:B366"/>
    <mergeCell ref="C364:C366"/>
    <mergeCell ref="D364:D366"/>
    <mergeCell ref="H364:H366"/>
    <mergeCell ref="C352:L354"/>
    <mergeCell ref="A349:A351"/>
    <mergeCell ref="B349:B351"/>
    <mergeCell ref="C349:L351"/>
    <mergeCell ref="A346:A348"/>
    <mergeCell ref="B346:B348"/>
    <mergeCell ref="C346:C348"/>
    <mergeCell ref="D346:D348"/>
    <mergeCell ref="A352:A354"/>
    <mergeCell ref="B352:B354"/>
    <mergeCell ref="A361:A363"/>
    <mergeCell ref="B361:B363"/>
    <mergeCell ref="C361:C363"/>
    <mergeCell ref="D361:D363"/>
    <mergeCell ref="H361:H363"/>
    <mergeCell ref="J322:J324"/>
    <mergeCell ref="K322:K324"/>
    <mergeCell ref="L322:L324"/>
    <mergeCell ref="L340:L342"/>
    <mergeCell ref="A334:A336"/>
    <mergeCell ref="B334:B336"/>
    <mergeCell ref="C334:C336"/>
    <mergeCell ref="D334:D336"/>
    <mergeCell ref="A337:A339"/>
    <mergeCell ref="B337:B339"/>
    <mergeCell ref="H334:H336"/>
    <mergeCell ref="C337:C339"/>
    <mergeCell ref="D337:D339"/>
    <mergeCell ref="H337:H339"/>
    <mergeCell ref="I337:I339"/>
    <mergeCell ref="J337:J339"/>
    <mergeCell ref="K337:K339"/>
    <mergeCell ref="C328:L330"/>
    <mergeCell ref="A340:A342"/>
    <mergeCell ref="B340:D342"/>
    <mergeCell ref="H340:H342"/>
    <mergeCell ref="I340:I342"/>
    <mergeCell ref="J340:J342"/>
    <mergeCell ref="K340:K342"/>
    <mergeCell ref="J319:J321"/>
    <mergeCell ref="K319:K321"/>
    <mergeCell ref="I275:I277"/>
    <mergeCell ref="J275:J277"/>
    <mergeCell ref="K275:K277"/>
    <mergeCell ref="A318:L318"/>
    <mergeCell ref="A281:A283"/>
    <mergeCell ref="B281:B283"/>
    <mergeCell ref="H252:H256"/>
    <mergeCell ref="I252:I256"/>
    <mergeCell ref="J252:J256"/>
    <mergeCell ref="K252:K256"/>
    <mergeCell ref="B262:B266"/>
    <mergeCell ref="C252:C256"/>
    <mergeCell ref="D252:D256"/>
    <mergeCell ref="E254:E255"/>
    <mergeCell ref="E252:E253"/>
    <mergeCell ref="A290:A292"/>
    <mergeCell ref="B290:B292"/>
    <mergeCell ref="D290:D292"/>
    <mergeCell ref="B284:B286"/>
    <mergeCell ref="A287:A289"/>
    <mergeCell ref="L319:L321"/>
    <mergeCell ref="A319:D321"/>
    <mergeCell ref="B287:B289"/>
    <mergeCell ref="B192:B194"/>
    <mergeCell ref="C192:L194"/>
    <mergeCell ref="A195:A197"/>
    <mergeCell ref="B195:B197"/>
    <mergeCell ref="K195:K197"/>
    <mergeCell ref="L195:L197"/>
    <mergeCell ref="C195:C197"/>
    <mergeCell ref="D195:D197"/>
    <mergeCell ref="D226:D228"/>
    <mergeCell ref="H226:H228"/>
    <mergeCell ref="I226:I228"/>
    <mergeCell ref="K226:K228"/>
    <mergeCell ref="D275:D277"/>
    <mergeCell ref="L218:L220"/>
    <mergeCell ref="K223:K225"/>
    <mergeCell ref="L223:L225"/>
    <mergeCell ref="A278:A280"/>
    <mergeCell ref="B278:B280"/>
    <mergeCell ref="L229:L231"/>
    <mergeCell ref="C247:C251"/>
    <mergeCell ref="A192:A194"/>
    <mergeCell ref="K210:K211"/>
    <mergeCell ref="L210:L211"/>
    <mergeCell ref="L155:L157"/>
    <mergeCell ref="A158:D160"/>
    <mergeCell ref="I161:I163"/>
    <mergeCell ref="A181:A183"/>
    <mergeCell ref="B181:B183"/>
    <mergeCell ref="C181:C183"/>
    <mergeCell ref="D181:D183"/>
    <mergeCell ref="H181:H183"/>
    <mergeCell ref="I181:I183"/>
    <mergeCell ref="J181:J183"/>
    <mergeCell ref="A161:A163"/>
    <mergeCell ref="B161:B163"/>
    <mergeCell ref="C161:C163"/>
    <mergeCell ref="D161:D163"/>
    <mergeCell ref="A155:A157"/>
    <mergeCell ref="B155:B157"/>
    <mergeCell ref="C155:C157"/>
    <mergeCell ref="D155:D157"/>
    <mergeCell ref="B164:B166"/>
    <mergeCell ref="A170:A172"/>
    <mergeCell ref="B170:B172"/>
    <mergeCell ref="L181:L183"/>
    <mergeCell ref="C143:L145"/>
    <mergeCell ref="D128:D130"/>
    <mergeCell ref="H158:H160"/>
    <mergeCell ref="I158:I160"/>
    <mergeCell ref="J158:J160"/>
    <mergeCell ref="K158:K160"/>
    <mergeCell ref="A143:A145"/>
    <mergeCell ref="B143:B145"/>
    <mergeCell ref="A140:A142"/>
    <mergeCell ref="B140:B142"/>
    <mergeCell ref="C140:C142"/>
    <mergeCell ref="D140:D142"/>
    <mergeCell ref="H155:H157"/>
    <mergeCell ref="A152:A154"/>
    <mergeCell ref="B152:B154"/>
    <mergeCell ref="C152:L154"/>
    <mergeCell ref="H149:H151"/>
    <mergeCell ref="I149:I151"/>
    <mergeCell ref="J149:J151"/>
    <mergeCell ref="K149:K151"/>
    <mergeCell ref="L149:L151"/>
    <mergeCell ref="I155:I157"/>
    <mergeCell ref="J155:J157"/>
    <mergeCell ref="K155:K157"/>
    <mergeCell ref="C189:L191"/>
    <mergeCell ref="I116:I118"/>
    <mergeCell ref="J116:J118"/>
    <mergeCell ref="K116:K118"/>
    <mergeCell ref="J119:J121"/>
    <mergeCell ref="H128:H130"/>
    <mergeCell ref="I128:I130"/>
    <mergeCell ref="J128:J130"/>
    <mergeCell ref="K128:K130"/>
    <mergeCell ref="L128:L130"/>
    <mergeCell ref="L125:L127"/>
    <mergeCell ref="I178:I180"/>
    <mergeCell ref="J178:J180"/>
    <mergeCell ref="D173:D175"/>
    <mergeCell ref="H173:H175"/>
    <mergeCell ref="I173:I175"/>
    <mergeCell ref="J173:J175"/>
    <mergeCell ref="I146:I148"/>
    <mergeCell ref="J146:J148"/>
    <mergeCell ref="K146:K148"/>
    <mergeCell ref="L146:L148"/>
    <mergeCell ref="H146:H148"/>
    <mergeCell ref="A146:D148"/>
    <mergeCell ref="A189:A191"/>
    <mergeCell ref="J290:J291"/>
    <mergeCell ref="K290:K291"/>
    <mergeCell ref="J257:J261"/>
    <mergeCell ref="G252:G253"/>
    <mergeCell ref="G254:G255"/>
    <mergeCell ref="K229:K231"/>
    <mergeCell ref="I235:I237"/>
    <mergeCell ref="D113:D115"/>
    <mergeCell ref="H113:H115"/>
    <mergeCell ref="I113:I115"/>
    <mergeCell ref="D119:D121"/>
    <mergeCell ref="D122:D124"/>
    <mergeCell ref="H247:H251"/>
    <mergeCell ref="I247:I251"/>
    <mergeCell ref="H257:H261"/>
    <mergeCell ref="D247:D251"/>
    <mergeCell ref="F252:F253"/>
    <mergeCell ref="F254:F255"/>
    <mergeCell ref="H195:H197"/>
    <mergeCell ref="C201:L205"/>
    <mergeCell ref="J198:J200"/>
    <mergeCell ref="H210:H211"/>
    <mergeCell ref="I210:I211"/>
    <mergeCell ref="J210:J211"/>
    <mergeCell ref="C290:C292"/>
    <mergeCell ref="D229:D231"/>
    <mergeCell ref="H229:H231"/>
    <mergeCell ref="I229:I231"/>
    <mergeCell ref="I290:I291"/>
    <mergeCell ref="C55:L57"/>
    <mergeCell ref="A373:B375"/>
    <mergeCell ref="C373:C375"/>
    <mergeCell ref="D373:D375"/>
    <mergeCell ref="H373:H375"/>
    <mergeCell ref="L113:L115"/>
    <mergeCell ref="A116:A118"/>
    <mergeCell ref="B116:B118"/>
    <mergeCell ref="C116:C118"/>
    <mergeCell ref="D116:D118"/>
    <mergeCell ref="A325:A327"/>
    <mergeCell ref="B325:B327"/>
    <mergeCell ref="L140:L142"/>
    <mergeCell ref="H122:H124"/>
    <mergeCell ref="I122:I124"/>
    <mergeCell ref="J122:J124"/>
    <mergeCell ref="K122:K124"/>
    <mergeCell ref="L122:L124"/>
    <mergeCell ref="L131:L133"/>
    <mergeCell ref="A328:A330"/>
    <mergeCell ref="B328:B330"/>
    <mergeCell ref="C325:C327"/>
    <mergeCell ref="L290:L291"/>
    <mergeCell ref="J212:J214"/>
    <mergeCell ref="J331:J333"/>
    <mergeCell ref="K331:K333"/>
    <mergeCell ref="L331:L333"/>
    <mergeCell ref="B331:D333"/>
    <mergeCell ref="B252:B256"/>
    <mergeCell ref="A257:A261"/>
    <mergeCell ref="B257:B261"/>
    <mergeCell ref="A262:A266"/>
    <mergeCell ref="A252:A256"/>
    <mergeCell ref="L252:L256"/>
    <mergeCell ref="H215:H217"/>
    <mergeCell ref="I215:I217"/>
    <mergeCell ref="A235:B237"/>
    <mergeCell ref="C235:C237"/>
    <mergeCell ref="D235:D237"/>
    <mergeCell ref="A226:A228"/>
    <mergeCell ref="B226:B228"/>
    <mergeCell ref="C226:C228"/>
    <mergeCell ref="J218:J220"/>
    <mergeCell ref="L334:L336"/>
    <mergeCell ref="L337:L339"/>
    <mergeCell ref="I334:I336"/>
    <mergeCell ref="J334:J336"/>
    <mergeCell ref="K334:K336"/>
    <mergeCell ref="K367:K369"/>
    <mergeCell ref="D325:D327"/>
    <mergeCell ref="H325:H327"/>
    <mergeCell ref="H346:H348"/>
    <mergeCell ref="I346:I348"/>
    <mergeCell ref="J346:J348"/>
    <mergeCell ref="K346:K348"/>
    <mergeCell ref="L346:L348"/>
    <mergeCell ref="K343:K345"/>
    <mergeCell ref="L343:L345"/>
    <mergeCell ref="I325:I327"/>
    <mergeCell ref="J325:J327"/>
    <mergeCell ref="K325:K327"/>
    <mergeCell ref="L325:L327"/>
    <mergeCell ref="K355:K357"/>
    <mergeCell ref="L355:L357"/>
    <mergeCell ref="H343:H345"/>
    <mergeCell ref="I343:I345"/>
    <mergeCell ref="J343:J345"/>
    <mergeCell ref="I361:I363"/>
    <mergeCell ref="J361:J363"/>
    <mergeCell ref="K361:K363"/>
    <mergeCell ref="L361:L363"/>
    <mergeCell ref="A358:A360"/>
    <mergeCell ref="K358:K360"/>
    <mergeCell ref="L358:L360"/>
    <mergeCell ref="A355:A357"/>
    <mergeCell ref="B355:B357"/>
    <mergeCell ref="C355:C357"/>
    <mergeCell ref="D355:D357"/>
    <mergeCell ref="H355:H357"/>
    <mergeCell ref="I355:I357"/>
    <mergeCell ref="J355:J357"/>
    <mergeCell ref="B358:B360"/>
    <mergeCell ref="C358:C360"/>
    <mergeCell ref="D358:D360"/>
    <mergeCell ref="H358:H360"/>
    <mergeCell ref="I358:I360"/>
    <mergeCell ref="J358:J360"/>
    <mergeCell ref="H1:L1"/>
    <mergeCell ref="A3:L3"/>
    <mergeCell ref="C5:G5"/>
    <mergeCell ref="H5:L5"/>
    <mergeCell ref="C6:D6"/>
    <mergeCell ref="F6:G6"/>
    <mergeCell ref="A238:L238"/>
    <mergeCell ref="A5:A8"/>
    <mergeCell ref="A10:L10"/>
    <mergeCell ref="A11:L11"/>
    <mergeCell ref="A12:L12"/>
    <mergeCell ref="A13:D15"/>
    <mergeCell ref="H13:H15"/>
    <mergeCell ref="H119:H121"/>
    <mergeCell ref="I119:I121"/>
    <mergeCell ref="L116:L118"/>
    <mergeCell ref="A113:A115"/>
    <mergeCell ref="B113:B115"/>
    <mergeCell ref="H87:H89"/>
    <mergeCell ref="I87:I89"/>
    <mergeCell ref="H84:H86"/>
    <mergeCell ref="H78:H80"/>
    <mergeCell ref="I78:I80"/>
    <mergeCell ref="C113:C115"/>
    <mergeCell ref="J137:J139"/>
    <mergeCell ref="K137:K139"/>
    <mergeCell ref="L137:L139"/>
    <mergeCell ref="J125:J127"/>
    <mergeCell ref="K125:K127"/>
    <mergeCell ref="A137:D139"/>
    <mergeCell ref="A119:A121"/>
    <mergeCell ref="B119:B121"/>
    <mergeCell ref="B122:B124"/>
    <mergeCell ref="A122:A124"/>
    <mergeCell ref="C119:C121"/>
    <mergeCell ref="C122:C124"/>
    <mergeCell ref="B125:B127"/>
    <mergeCell ref="C125:C127"/>
    <mergeCell ref="D125:D127"/>
    <mergeCell ref="A125:A127"/>
    <mergeCell ref="A128:A130"/>
    <mergeCell ref="B128:B130"/>
    <mergeCell ref="C128:C130"/>
    <mergeCell ref="H134:H136"/>
    <mergeCell ref="I134:I136"/>
    <mergeCell ref="J134:J136"/>
    <mergeCell ref="K134:K136"/>
    <mergeCell ref="L134:L136"/>
    <mergeCell ref="J6:L6"/>
    <mergeCell ref="J7:J8"/>
    <mergeCell ref="K7:L7"/>
    <mergeCell ref="I6:I8"/>
    <mergeCell ref="H6:H8"/>
    <mergeCell ref="G7:G8"/>
    <mergeCell ref="F7:F8"/>
    <mergeCell ref="L13:L15"/>
    <mergeCell ref="A16:A18"/>
    <mergeCell ref="B16:B18"/>
    <mergeCell ref="C16:C18"/>
    <mergeCell ref="D16:D18"/>
    <mergeCell ref="A19:A21"/>
    <mergeCell ref="B19:B21"/>
    <mergeCell ref="C19:C21"/>
    <mergeCell ref="H19:H21"/>
    <mergeCell ref="I19:I21"/>
    <mergeCell ref="E6:E8"/>
    <mergeCell ref="D7:D8"/>
    <mergeCell ref="C7:C8"/>
    <mergeCell ref="B5:B8"/>
    <mergeCell ref="H16:H18"/>
    <mergeCell ref="I16:I18"/>
    <mergeCell ref="J16:J18"/>
    <mergeCell ref="K16:K18"/>
    <mergeCell ref="L16:L18"/>
    <mergeCell ref="I13:I15"/>
    <mergeCell ref="J13:J15"/>
    <mergeCell ref="K13:K15"/>
    <mergeCell ref="I37:I39"/>
    <mergeCell ref="J37:J39"/>
    <mergeCell ref="K37:K39"/>
    <mergeCell ref="L37:L39"/>
    <mergeCell ref="K31:K33"/>
    <mergeCell ref="J19:J21"/>
    <mergeCell ref="K19:K21"/>
    <mergeCell ref="L19:L21"/>
    <mergeCell ref="D19:D21"/>
    <mergeCell ref="L31:L33"/>
    <mergeCell ref="D31:D33"/>
    <mergeCell ref="J34:J36"/>
    <mergeCell ref="K34:K36"/>
    <mergeCell ref="A25:D27"/>
    <mergeCell ref="H25:H27"/>
    <mergeCell ref="I25:I27"/>
    <mergeCell ref="J25:J27"/>
    <mergeCell ref="K25:K27"/>
    <mergeCell ref="L25:L27"/>
    <mergeCell ref="A34:A36"/>
    <mergeCell ref="B34:B36"/>
    <mergeCell ref="C34:C36"/>
    <mergeCell ref="D34:D36"/>
    <mergeCell ref="H34:H36"/>
    <mergeCell ref="I34:I36"/>
    <mergeCell ref="A22:A24"/>
    <mergeCell ref="B22:B24"/>
    <mergeCell ref="C22:L24"/>
    <mergeCell ref="L34:L36"/>
    <mergeCell ref="J28:J30"/>
    <mergeCell ref="K28:K30"/>
    <mergeCell ref="L28:L30"/>
    <mergeCell ref="A31:A33"/>
    <mergeCell ref="B31:B33"/>
    <mergeCell ref="C31:C33"/>
    <mergeCell ref="H31:H33"/>
    <mergeCell ref="I31:I33"/>
    <mergeCell ref="J31:J33"/>
    <mergeCell ref="A28:A30"/>
    <mergeCell ref="B28:B30"/>
    <mergeCell ref="C28:C30"/>
    <mergeCell ref="D28:D30"/>
    <mergeCell ref="H28:H30"/>
    <mergeCell ref="I28:I30"/>
    <mergeCell ref="A46:A48"/>
    <mergeCell ref="B46:B48"/>
    <mergeCell ref="C46:C48"/>
    <mergeCell ref="D46:D48"/>
    <mergeCell ref="H46:H48"/>
    <mergeCell ref="I46:I48"/>
    <mergeCell ref="J46:J48"/>
    <mergeCell ref="K46:K48"/>
    <mergeCell ref="L46:L48"/>
    <mergeCell ref="A43:A45"/>
    <mergeCell ref="B43:B45"/>
    <mergeCell ref="C43:C45"/>
    <mergeCell ref="D43:D45"/>
    <mergeCell ref="H43:H45"/>
    <mergeCell ref="I43:I45"/>
    <mergeCell ref="L40:L42"/>
    <mergeCell ref="H40:H42"/>
    <mergeCell ref="I40:I42"/>
    <mergeCell ref="J43:J45"/>
    <mergeCell ref="K43:K45"/>
    <mergeCell ref="L43:L45"/>
    <mergeCell ref="J40:J42"/>
    <mergeCell ref="K40:K42"/>
    <mergeCell ref="A40:D42"/>
    <mergeCell ref="L52:L54"/>
    <mergeCell ref="A49:A51"/>
    <mergeCell ref="B49:B51"/>
    <mergeCell ref="C49:C51"/>
    <mergeCell ref="D49:D51"/>
    <mergeCell ref="H49:H51"/>
    <mergeCell ref="I49:I51"/>
    <mergeCell ref="J49:J51"/>
    <mergeCell ref="K49:K51"/>
    <mergeCell ref="L49:L51"/>
    <mergeCell ref="B52:B54"/>
    <mergeCell ref="C52:C54"/>
    <mergeCell ref="D52:D54"/>
    <mergeCell ref="C87:C89"/>
    <mergeCell ref="D87:D89"/>
    <mergeCell ref="A67:B69"/>
    <mergeCell ref="A84:A86"/>
    <mergeCell ref="B84:B86"/>
    <mergeCell ref="C84:C86"/>
    <mergeCell ref="D84:D86"/>
    <mergeCell ref="A78:A80"/>
    <mergeCell ref="B78:B80"/>
    <mergeCell ref="C78:C80"/>
    <mergeCell ref="D78:D80"/>
    <mergeCell ref="A70:L70"/>
    <mergeCell ref="K67:K69"/>
    <mergeCell ref="L67:L69"/>
    <mergeCell ref="J78:J80"/>
    <mergeCell ref="J84:J86"/>
    <mergeCell ref="K84:K86"/>
    <mergeCell ref="L84:L86"/>
    <mergeCell ref="A87:A89"/>
    <mergeCell ref="K78:K80"/>
    <mergeCell ref="L78:L80"/>
    <mergeCell ref="A75:A77"/>
    <mergeCell ref="A81:A83"/>
    <mergeCell ref="B81:B83"/>
    <mergeCell ref="K90:K92"/>
    <mergeCell ref="L90:L92"/>
    <mergeCell ref="A90:A92"/>
    <mergeCell ref="B90:B92"/>
    <mergeCell ref="C90:C92"/>
    <mergeCell ref="D90:D92"/>
    <mergeCell ref="H90:H92"/>
    <mergeCell ref="I90:I92"/>
    <mergeCell ref="J90:J92"/>
    <mergeCell ref="B75:B77"/>
    <mergeCell ref="C75:C77"/>
    <mergeCell ref="D75:D77"/>
    <mergeCell ref="H75:H77"/>
    <mergeCell ref="I75:I77"/>
    <mergeCell ref="J75:J77"/>
    <mergeCell ref="K75:K77"/>
    <mergeCell ref="L75:L77"/>
    <mergeCell ref="C81:L83"/>
    <mergeCell ref="K96:K98"/>
    <mergeCell ref="L96:L98"/>
    <mergeCell ref="A99:A103"/>
    <mergeCell ref="B99:B103"/>
    <mergeCell ref="J93:J95"/>
    <mergeCell ref="K93:K95"/>
    <mergeCell ref="L93:L95"/>
    <mergeCell ref="A96:A98"/>
    <mergeCell ref="B96:B98"/>
    <mergeCell ref="C96:C98"/>
    <mergeCell ref="D96:D98"/>
    <mergeCell ref="H96:H98"/>
    <mergeCell ref="I96:I98"/>
    <mergeCell ref="J96:J98"/>
    <mergeCell ref="A93:A95"/>
    <mergeCell ref="B93:B95"/>
    <mergeCell ref="C93:C95"/>
    <mergeCell ref="D93:D95"/>
    <mergeCell ref="H93:H95"/>
    <mergeCell ref="I93:I95"/>
    <mergeCell ref="C99:C103"/>
    <mergeCell ref="D99:D103"/>
    <mergeCell ref="E99:E100"/>
    <mergeCell ref="L99:L103"/>
    <mergeCell ref="A107:A109"/>
    <mergeCell ref="A110:A112"/>
    <mergeCell ref="H110:H112"/>
    <mergeCell ref="I110:I112"/>
    <mergeCell ref="J110:J112"/>
    <mergeCell ref="K110:K112"/>
    <mergeCell ref="B189:B191"/>
    <mergeCell ref="A184:A188"/>
    <mergeCell ref="B184:B188"/>
    <mergeCell ref="C184:L188"/>
    <mergeCell ref="J113:J115"/>
    <mergeCell ref="K113:K115"/>
    <mergeCell ref="H140:H142"/>
    <mergeCell ref="I140:I142"/>
    <mergeCell ref="J140:J142"/>
    <mergeCell ref="H125:H127"/>
    <mergeCell ref="I125:I127"/>
    <mergeCell ref="B107:B109"/>
    <mergeCell ref="C107:L109"/>
    <mergeCell ref="B110:B112"/>
    <mergeCell ref="C110:C112"/>
    <mergeCell ref="D110:D112"/>
    <mergeCell ref="H137:H139"/>
    <mergeCell ref="I137:I139"/>
    <mergeCell ref="A247:A251"/>
    <mergeCell ref="A239:D242"/>
    <mergeCell ref="H239:H242"/>
    <mergeCell ref="B198:B200"/>
    <mergeCell ref="C198:C200"/>
    <mergeCell ref="D198:D200"/>
    <mergeCell ref="A212:A214"/>
    <mergeCell ref="A206:A208"/>
    <mergeCell ref="B206:B208"/>
    <mergeCell ref="C206:C208"/>
    <mergeCell ref="D206:D208"/>
    <mergeCell ref="A201:A205"/>
    <mergeCell ref="B201:B205"/>
    <mergeCell ref="A209:A211"/>
    <mergeCell ref="B209:B211"/>
    <mergeCell ref="C209:C211"/>
    <mergeCell ref="D209:D211"/>
    <mergeCell ref="D215:D217"/>
    <mergeCell ref="A221:L221"/>
    <mergeCell ref="B212:B214"/>
    <mergeCell ref="C212:C214"/>
    <mergeCell ref="K247:K251"/>
    <mergeCell ref="L247:L251"/>
    <mergeCell ref="H235:H237"/>
    <mergeCell ref="H212:H214"/>
    <mergeCell ref="I212:I214"/>
    <mergeCell ref="I195:I197"/>
    <mergeCell ref="H232:H234"/>
    <mergeCell ref="I232:I234"/>
    <mergeCell ref="H218:H220"/>
    <mergeCell ref="I218:I220"/>
    <mergeCell ref="A222:L222"/>
    <mergeCell ref="A223:D225"/>
    <mergeCell ref="A198:A200"/>
    <mergeCell ref="H198:H200"/>
    <mergeCell ref="I198:I200"/>
    <mergeCell ref="K212:K214"/>
    <mergeCell ref="L212:L214"/>
    <mergeCell ref="K232:K234"/>
    <mergeCell ref="H206:H208"/>
    <mergeCell ref="I206:I208"/>
    <mergeCell ref="J206:J208"/>
    <mergeCell ref="K206:K208"/>
    <mergeCell ref="C67:C69"/>
    <mergeCell ref="D67:D69"/>
    <mergeCell ref="H67:H69"/>
    <mergeCell ref="I67:I69"/>
    <mergeCell ref="J67:J69"/>
    <mergeCell ref="E101:E102"/>
    <mergeCell ref="F99:F100"/>
    <mergeCell ref="F101:F102"/>
    <mergeCell ref="G99:G100"/>
    <mergeCell ref="G101:G102"/>
    <mergeCell ref="H99:H103"/>
    <mergeCell ref="I99:I103"/>
    <mergeCell ref="J99:J103"/>
    <mergeCell ref="A71:L71"/>
    <mergeCell ref="A72:D74"/>
    <mergeCell ref="H72:H74"/>
    <mergeCell ref="I72:I74"/>
    <mergeCell ref="J72:J74"/>
    <mergeCell ref="K72:K74"/>
    <mergeCell ref="L72:L74"/>
    <mergeCell ref="J87:J89"/>
    <mergeCell ref="K87:K89"/>
    <mergeCell ref="L87:L89"/>
    <mergeCell ref="I84:I86"/>
    <mergeCell ref="J247:J251"/>
    <mergeCell ref="D212:D214"/>
    <mergeCell ref="A232:A234"/>
    <mergeCell ref="B232:B234"/>
    <mergeCell ref="C232:C234"/>
    <mergeCell ref="D232:D234"/>
    <mergeCell ref="A218:B220"/>
    <mergeCell ref="C218:C220"/>
    <mergeCell ref="D218:D220"/>
    <mergeCell ref="I223:I225"/>
    <mergeCell ref="B247:B251"/>
    <mergeCell ref="J229:J231"/>
    <mergeCell ref="I239:I242"/>
    <mergeCell ref="J239:J242"/>
    <mergeCell ref="A229:A231"/>
    <mergeCell ref="B229:B231"/>
    <mergeCell ref="C229:C231"/>
    <mergeCell ref="H223:H225"/>
    <mergeCell ref="A215:A217"/>
    <mergeCell ref="B215:B217"/>
    <mergeCell ref="E250:E251"/>
    <mergeCell ref="F250:F251"/>
    <mergeCell ref="G250:G251"/>
    <mergeCell ref="C215:C217"/>
    <mergeCell ref="K99:K103"/>
    <mergeCell ref="J235:J237"/>
    <mergeCell ref="L215:L217"/>
    <mergeCell ref="L235:L237"/>
    <mergeCell ref="L226:L228"/>
    <mergeCell ref="J232:J234"/>
    <mergeCell ref="J215:J217"/>
    <mergeCell ref="J226:J228"/>
    <mergeCell ref="K198:K200"/>
    <mergeCell ref="L198:L200"/>
    <mergeCell ref="J195:J197"/>
    <mergeCell ref="J223:J225"/>
    <mergeCell ref="L206:L208"/>
    <mergeCell ref="L110:L112"/>
    <mergeCell ref="K161:K163"/>
    <mergeCell ref="L161:L163"/>
    <mergeCell ref="K140:K142"/>
    <mergeCell ref="L232:L234"/>
    <mergeCell ref="K218:K220"/>
    <mergeCell ref="K215:K217"/>
    <mergeCell ref="K235:K237"/>
    <mergeCell ref="K178:K180"/>
    <mergeCell ref="L178:L180"/>
    <mergeCell ref="K181:K183"/>
    <mergeCell ref="K257:K261"/>
    <mergeCell ref="L257:L261"/>
    <mergeCell ref="C257:C261"/>
    <mergeCell ref="D257:D261"/>
    <mergeCell ref="E257:E259"/>
    <mergeCell ref="F257:F259"/>
    <mergeCell ref="G257:G259"/>
    <mergeCell ref="I257:I261"/>
    <mergeCell ref="C275:C277"/>
    <mergeCell ref="L275:L277"/>
    <mergeCell ref="C262:L266"/>
    <mergeCell ref="C267:L269"/>
    <mergeCell ref="C270:L274"/>
    <mergeCell ref="A267:A269"/>
    <mergeCell ref="B267:B269"/>
    <mergeCell ref="A270:A274"/>
    <mergeCell ref="B270:B274"/>
    <mergeCell ref="A299:A301"/>
    <mergeCell ref="B299:B301"/>
    <mergeCell ref="C299:C301"/>
    <mergeCell ref="D299:D301"/>
    <mergeCell ref="H299:H301"/>
    <mergeCell ref="A296:A298"/>
    <mergeCell ref="B296:B298"/>
    <mergeCell ref="C296:L298"/>
    <mergeCell ref="A293:A295"/>
    <mergeCell ref="B293:B295"/>
    <mergeCell ref="A275:A277"/>
    <mergeCell ref="B275:B277"/>
    <mergeCell ref="H275:H277"/>
    <mergeCell ref="A284:A286"/>
    <mergeCell ref="H290:H291"/>
    <mergeCell ref="C281:L283"/>
    <mergeCell ref="C278:L280"/>
    <mergeCell ref="C284:L286"/>
    <mergeCell ref="C287:L289"/>
    <mergeCell ref="C293:L295"/>
    <mergeCell ref="I299:I301"/>
    <mergeCell ref="J299:J301"/>
    <mergeCell ref="K299:K301"/>
    <mergeCell ref="L299:L301"/>
    <mergeCell ref="A314:B317"/>
    <mergeCell ref="C314:C317"/>
    <mergeCell ref="D314:D317"/>
    <mergeCell ref="H314:H317"/>
    <mergeCell ref="I314:I317"/>
    <mergeCell ref="J314:J317"/>
    <mergeCell ref="K314:K317"/>
    <mergeCell ref="L314:L317"/>
    <mergeCell ref="I302:I304"/>
    <mergeCell ref="J302:J304"/>
    <mergeCell ref="K302:K304"/>
    <mergeCell ref="L302:L304"/>
    <mergeCell ref="A305:A307"/>
    <mergeCell ref="B305:B307"/>
    <mergeCell ref="C305:C307"/>
    <mergeCell ref="D305:D307"/>
    <mergeCell ref="H305:H307"/>
    <mergeCell ref="I305:I307"/>
    <mergeCell ref="J305:J307"/>
    <mergeCell ref="K305:K307"/>
    <mergeCell ref="A302:A304"/>
    <mergeCell ref="B302:B304"/>
    <mergeCell ref="C302:C304"/>
    <mergeCell ref="D302:D304"/>
    <mergeCell ref="H302:H304"/>
    <mergeCell ref="H319:H321"/>
    <mergeCell ref="I319:I321"/>
    <mergeCell ref="A367:A369"/>
    <mergeCell ref="B367:B369"/>
    <mergeCell ref="C367:C369"/>
    <mergeCell ref="D367:D369"/>
    <mergeCell ref="H367:H369"/>
    <mergeCell ref="I367:I369"/>
    <mergeCell ref="A331:A333"/>
    <mergeCell ref="H331:H333"/>
    <mergeCell ref="I331:I333"/>
    <mergeCell ref="A322:A324"/>
    <mergeCell ref="B322:B324"/>
    <mergeCell ref="C322:C324"/>
    <mergeCell ref="D322:D324"/>
    <mergeCell ref="H322:H324"/>
    <mergeCell ref="I322:I324"/>
    <mergeCell ref="A308:A310"/>
    <mergeCell ref="B308:B310"/>
    <mergeCell ref="A64:A66"/>
    <mergeCell ref="B64:B66"/>
    <mergeCell ref="C64:C66"/>
    <mergeCell ref="D64:D66"/>
    <mergeCell ref="H64:H66"/>
    <mergeCell ref="I64:I66"/>
    <mergeCell ref="J64:J66"/>
    <mergeCell ref="K64:K66"/>
    <mergeCell ref="L64:L66"/>
    <mergeCell ref="A61:A63"/>
    <mergeCell ref="B61:B63"/>
    <mergeCell ref="C61:C63"/>
    <mergeCell ref="D61:D63"/>
    <mergeCell ref="H61:H63"/>
    <mergeCell ref="I61:I63"/>
    <mergeCell ref="J61:J63"/>
    <mergeCell ref="K61:K63"/>
    <mergeCell ref="L61:L63"/>
    <mergeCell ref="L305:L307"/>
    <mergeCell ref="A376:B379"/>
    <mergeCell ref="C376:C379"/>
    <mergeCell ref="D376:D379"/>
    <mergeCell ref="H376:H379"/>
    <mergeCell ref="I376:I379"/>
    <mergeCell ref="J376:J379"/>
    <mergeCell ref="K376:K379"/>
    <mergeCell ref="L376:L379"/>
    <mergeCell ref="A370:A372"/>
    <mergeCell ref="B370:B372"/>
    <mergeCell ref="C370:C372"/>
    <mergeCell ref="D370:D372"/>
    <mergeCell ref="H370:H372"/>
    <mergeCell ref="I370:I372"/>
    <mergeCell ref="J370:J372"/>
    <mergeCell ref="K370:K372"/>
    <mergeCell ref="J373:J375"/>
    <mergeCell ref="K373:K375"/>
    <mergeCell ref="L373:L375"/>
    <mergeCell ref="I373:I375"/>
    <mergeCell ref="L367:L369"/>
    <mergeCell ref="J367:J369"/>
    <mergeCell ref="L370:L372"/>
    <mergeCell ref="C308:C310"/>
    <mergeCell ref="D308:D310"/>
    <mergeCell ref="H308:H310"/>
    <mergeCell ref="I308:I310"/>
    <mergeCell ref="J308:J310"/>
    <mergeCell ref="K308:K310"/>
    <mergeCell ref="L308:L310"/>
    <mergeCell ref="A311:A313"/>
    <mergeCell ref="B311:B313"/>
    <mergeCell ref="C311:C313"/>
    <mergeCell ref="D311:D313"/>
    <mergeCell ref="H311:H313"/>
    <mergeCell ref="I311:I313"/>
    <mergeCell ref="J311:J313"/>
    <mergeCell ref="K311:K313"/>
    <mergeCell ref="L311:L313"/>
  </mergeCells>
  <pageMargins left="0.70866141732283472" right="0.70866141732283472" top="0.74803149606299213" bottom="0.74803149606299213" header="0.31496062992125984" footer="0.31496062992125984"/>
  <pageSetup paperSize="9" scale="40" orientation="landscape" r:id="rId1"/>
  <rowBreaks count="1" manualBreakCount="1">
    <brk id="360" max="11" man="1"/>
  </rowBreaks>
  <colBreaks count="1" manualBreakCount="1">
    <brk id="12" max="3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2025-04-25T05:31:39Z</dcterms:modified>
</cp:coreProperties>
</file>